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 activeTab="2"/>
  </bookViews>
  <sheets>
    <sheet name="MODELO PRODUTO" sheetId="1" r:id="rId1"/>
    <sheet name="MODELO FL.PGTO PESSOAL" sheetId="4" r:id="rId2"/>
    <sheet name="EXEMPLO SERVIÇOS" sheetId="3" r:id="rId3"/>
    <sheet name="EXEMPLO PRODUTO" sheetId="2" r:id="rId4"/>
  </sheets>
  <calcPr calcId="125725"/>
</workbook>
</file>

<file path=xl/calcChain.xml><?xml version="1.0" encoding="utf-8"?>
<calcChain xmlns="http://schemas.openxmlformats.org/spreadsheetml/2006/main">
  <c r="L26" i="3"/>
  <c r="J26"/>
  <c r="H26"/>
  <c r="N18"/>
  <c r="M18"/>
  <c r="L17"/>
  <c r="J17"/>
  <c r="H17"/>
  <c r="L16"/>
  <c r="J16"/>
  <c r="H16"/>
  <c r="H18" s="1"/>
  <c r="L29"/>
  <c r="J29"/>
  <c r="H29"/>
  <c r="E30"/>
  <c r="N8"/>
  <c r="M8"/>
  <c r="P8" i="2"/>
  <c r="P9"/>
  <c r="P10"/>
  <c r="P7"/>
  <c r="D11"/>
  <c r="M29" i="3"/>
  <c r="M26"/>
  <c r="N10" i="2"/>
  <c r="K10"/>
  <c r="H10"/>
  <c r="N9"/>
  <c r="K9"/>
  <c r="H9"/>
  <c r="L7" i="3"/>
  <c r="J7"/>
  <c r="H7"/>
  <c r="L6"/>
  <c r="J6"/>
  <c r="H6"/>
  <c r="G7" i="1"/>
  <c r="H7" s="1"/>
  <c r="N7" i="2"/>
  <c r="K7"/>
  <c r="H7"/>
  <c r="N6"/>
  <c r="K6"/>
  <c r="H6"/>
  <c r="P6" s="1"/>
  <c r="G6" i="1"/>
  <c r="H6" s="1"/>
  <c r="L18" i="3" l="1"/>
  <c r="J18"/>
  <c r="L30"/>
  <c r="N26"/>
  <c r="J30"/>
  <c r="M30"/>
  <c r="N11" i="2"/>
  <c r="P11"/>
  <c r="L8" i="3"/>
  <c r="J8"/>
  <c r="H8"/>
  <c r="N29"/>
  <c r="H30"/>
  <c r="K11" i="2"/>
  <c r="H11"/>
  <c r="N30" i="3" l="1"/>
</calcChain>
</file>

<file path=xl/sharedStrings.xml><?xml version="1.0" encoding="utf-8"?>
<sst xmlns="http://schemas.openxmlformats.org/spreadsheetml/2006/main" count="218" uniqueCount="125">
  <si>
    <t>Unidade</t>
  </si>
  <si>
    <t>MENOR PREÇO</t>
  </si>
  <si>
    <t>NOME DO RESPONSÁVEL:__________________________________</t>
  </si>
  <si>
    <t>CARGO OCUPADO:_________________________</t>
  </si>
  <si>
    <t>CPF: ____________________</t>
  </si>
  <si>
    <t>(1) NOME DA ASSOCIAÇÃO "XXXXXX"</t>
  </si>
  <si>
    <t>R$ -</t>
  </si>
  <si>
    <t>LAR DOS IDOSOS</t>
  </si>
  <si>
    <t>F F COMERCIO LTDA</t>
  </si>
  <si>
    <t>33.456.789.0001/11</t>
  </si>
  <si>
    <t>SERV COM LTDA</t>
  </si>
  <si>
    <t>33.456.790.0001/12</t>
  </si>
  <si>
    <t>CASTRO MOV LTDA</t>
  </si>
  <si>
    <t>33.456.791.0001/13</t>
  </si>
  <si>
    <t>NOME DO ITEM</t>
  </si>
  <si>
    <t>LG</t>
  </si>
  <si>
    <t>MIDEA</t>
  </si>
  <si>
    <t>ELGIN</t>
  </si>
  <si>
    <t>APARELHO DE AR CONDICIONADO</t>
  </si>
  <si>
    <t>ARQUIVO (136X470X670 MM, AÇO)</t>
  </si>
  <si>
    <t>BELTRON</t>
  </si>
  <si>
    <t>PROJETOR (5000 LUMENS)</t>
  </si>
  <si>
    <t>ACER</t>
  </si>
  <si>
    <t>JVC</t>
  </si>
  <si>
    <t>ARMÁRIO ( 800X475X1600MM, 2P, MDF)</t>
  </si>
  <si>
    <t>MOBLAR</t>
  </si>
  <si>
    <t>CASALAR</t>
  </si>
  <si>
    <t>INSTALAÇÃO AR CONDICIONADO</t>
  </si>
  <si>
    <t>Serviços</t>
  </si>
  <si>
    <t>-</t>
  </si>
  <si>
    <t>Serviço</t>
  </si>
  <si>
    <t>Função</t>
  </si>
  <si>
    <t>VT</t>
  </si>
  <si>
    <t>FGTS</t>
  </si>
  <si>
    <t>Salário Bruto</t>
  </si>
  <si>
    <t>Salário Líquido</t>
  </si>
  <si>
    <t>Desconto Transporte</t>
  </si>
  <si>
    <t>Desconto INSS</t>
  </si>
  <si>
    <t>Desconto Imposto de Renda</t>
  </si>
  <si>
    <t>Desconto Vale alimentação e/ou refeição</t>
  </si>
  <si>
    <t xml:space="preserve">INSS </t>
  </si>
  <si>
    <t>Férias</t>
  </si>
  <si>
    <t>Abono férias (1/3)</t>
  </si>
  <si>
    <t>13º salário</t>
  </si>
  <si>
    <t>FUNCIONAL</t>
  </si>
  <si>
    <t>TOTAL</t>
  </si>
  <si>
    <t>PIS/PASEP</t>
  </si>
  <si>
    <t xml:space="preserve">Carga Horária </t>
  </si>
  <si>
    <t>VA/VR</t>
  </si>
  <si>
    <t>Qtd. Meses</t>
  </si>
  <si>
    <t>Total</t>
  </si>
  <si>
    <t>COFINS</t>
  </si>
  <si>
    <t>Fundamentação</t>
  </si>
  <si>
    <t>Observação - se forem contratados mais de 1 profissional para cada função, deve ser discriminado 1 a 1 na planilha de pagamento de pessoal e plano de aplicação</t>
  </si>
  <si>
    <t>MAPA COMPARATIVO DE VALORES (MAPA DE PREÇOS/PLANILHA DE PESQUISA DE PREÇO)</t>
  </si>
  <si>
    <t>PLANILHA DE PAGAMENTO DE PESSOAL - CLT - CONSOLIDAÇÃO DAS LEIS DO TRABALHO</t>
  </si>
  <si>
    <t>Número identificação</t>
  </si>
  <si>
    <t>MAPA COMPARATIVO DE VALORES (produto ou serviço)</t>
  </si>
  <si>
    <t>35.456.790.0001/42</t>
  </si>
  <si>
    <t>LUCIMARA SILVA</t>
  </si>
  <si>
    <t>33.456.790.0001/89</t>
  </si>
  <si>
    <t>MEI</t>
  </si>
  <si>
    <t>355.499.123- 23</t>
  </si>
  <si>
    <t xml:space="preserve">LUIZ DAS CHAGAS </t>
  </si>
  <si>
    <t>123.787.422-50</t>
  </si>
  <si>
    <t>432.122.222-72</t>
  </si>
  <si>
    <t>MÉDIA DE VALORES</t>
  </si>
  <si>
    <t>CPF - RECIBO DE PAGAMENTO AUTÔNOMO - RPA</t>
  </si>
  <si>
    <t>CPF - NOTA FISCAL PF - NF</t>
  </si>
  <si>
    <t>CBO</t>
  </si>
  <si>
    <t>OBRIGAÇÕES PATRONAIS (empregador)</t>
  </si>
  <si>
    <t xml:space="preserve"> Quantidade</t>
  </si>
  <si>
    <t>Marca</t>
  </si>
  <si>
    <t>Preço Unitário</t>
  </si>
  <si>
    <t xml:space="preserve">  Valor Total</t>
  </si>
  <si>
    <t xml:space="preserve"> Marca</t>
  </si>
  <si>
    <t>Valor Total</t>
  </si>
  <si>
    <t xml:space="preserve"> Valor Total</t>
  </si>
  <si>
    <t xml:space="preserve"> Valor Unitário</t>
  </si>
  <si>
    <t>LOCAL E DATA: __________________________________</t>
  </si>
  <si>
    <t xml:space="preserve"> Deve ser assinado e datado pelo responsável, devidamente identificado com o CPF e cargo. (Se a assinatura for digital, é preciso imprimir o mapa de comparativo de valores e digitalizá-lo em formato PDF para, então, inseri-lo ao SISTAG). Caso tenha mais de uma página as primeiras devem estar rubricadas.</t>
  </si>
  <si>
    <t>Valor Unitário</t>
  </si>
  <si>
    <t xml:space="preserve"> Valor Total Unitário</t>
  </si>
  <si>
    <t>HONORIO CASTRO</t>
  </si>
  <si>
    <t>Frederico Simas</t>
  </si>
  <si>
    <t>655.354.658-88</t>
  </si>
  <si>
    <t>444.652.987-77</t>
  </si>
  <si>
    <t>Vivian Bela</t>
  </si>
  <si>
    <t>369.258.147-85</t>
  </si>
  <si>
    <t>Sequência</t>
  </si>
  <si>
    <t>SERVIÇOS TÉCNICOS PROFISSIONAIS (Pedagogo - 48H MÊS- 12 MÊSES)</t>
  </si>
  <si>
    <t>MAPA COMPARATIVO DE VALORES DE SERVIÇOS DE TERCEIRO - PESSOA FÍSICA (CPF)</t>
  </si>
  <si>
    <t>(2) Sequência</t>
  </si>
  <si>
    <t xml:space="preserve">(3) Razão Social do 1° Fornecedor </t>
  </si>
  <si>
    <t>(3) CNPJ</t>
  </si>
  <si>
    <t xml:space="preserve">(3) Razão Social do 2° Fornecedor </t>
  </si>
  <si>
    <t xml:space="preserve">(3) Razão Social do 3° Fornecedor </t>
  </si>
  <si>
    <t>(4) Nome do Item (conforme nome informado no Plano de Aplicação)</t>
  </si>
  <si>
    <t>(5) Quantidade</t>
  </si>
  <si>
    <t>(6)Unidade</t>
  </si>
  <si>
    <t>(7) Marca</t>
  </si>
  <si>
    <t>(8)Preço Unitário</t>
  </si>
  <si>
    <t>(9)  Valor Total</t>
  </si>
  <si>
    <t>(10) Neste campo  informar o  MÉTODO escolhido (Menor Preço ou Média dos Valores) - Somente um método.</t>
  </si>
  <si>
    <t>(11) Valor Unitário</t>
  </si>
  <si>
    <t>(12) Valor Total</t>
  </si>
  <si>
    <t xml:space="preserve">(13) Soma </t>
  </si>
  <si>
    <t>(14) LOCAL E DATA: __________________________________</t>
  </si>
  <si>
    <t>PJ</t>
  </si>
  <si>
    <t>Categoria</t>
  </si>
  <si>
    <t xml:space="preserve">TADEO SERPA </t>
  </si>
  <si>
    <t>MAPA COMPARATIVO DE VALORES DE SERVIÇOS DE TERCEIRO - PESSOA JURÍDICA (CNPJ)</t>
  </si>
  <si>
    <t>MAPA COMPARATIVO DE VALORES DE SERVIÇOS DE TERCEIRO - PESSOA JURÍDICA (MEI)</t>
  </si>
  <si>
    <t>CONTAB</t>
  </si>
  <si>
    <t xml:space="preserve"> IMEDIATTA RH</t>
  </si>
  <si>
    <t>SERVIÇO DE CONTADOR</t>
  </si>
  <si>
    <t>JARDINEIRO</t>
  </si>
  <si>
    <t>SALETE VARGAS</t>
  </si>
  <si>
    <t>SERVIÇOS TÉCNICOS PROFISSIONAIS (PEDAGOGO - 48H MÊS - 12 MÊSES)</t>
  </si>
  <si>
    <t>PROFESSOR DE INSTRUMENTOS MUSICAIS (8H - MÊS)</t>
  </si>
  <si>
    <t>VANIA SOUZA</t>
  </si>
  <si>
    <t>CLARICE LIMA</t>
  </si>
  <si>
    <t>MAURA FERREIRA</t>
  </si>
  <si>
    <t xml:space="preserve">Observação - obrigações patronais devem ser inclusas 1 a 1, o valor global. </t>
  </si>
  <si>
    <t xml:space="preserve"> Deve ser assinado e datado pelo responsável, devidamente identificado com o CPF e cargo. (Contador ou responsável RH)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</si>
</sst>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25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FFFFFF"/>
      <name val="Calibri"/>
      <family val="2"/>
    </font>
    <font>
      <b/>
      <i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i/>
      <sz val="1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2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A4A4A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 shrinkToFit="1"/>
    </xf>
    <xf numFmtId="164" fontId="7" fillId="0" borderId="1" xfId="0" applyNumberFormat="1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64" fontId="4" fillId="12" borderId="29" xfId="0" applyNumberFormat="1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top" shrinkToFi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4" fillId="0" borderId="17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vertical="top" wrapText="1"/>
    </xf>
    <xf numFmtId="164" fontId="4" fillId="0" borderId="17" xfId="0" applyNumberFormat="1" applyFont="1" applyFill="1" applyBorder="1" applyAlignment="1">
      <alignment horizontal="left" wrapText="1"/>
    </xf>
    <xf numFmtId="164" fontId="4" fillId="0" borderId="17" xfId="0" applyNumberFormat="1" applyFont="1" applyFill="1" applyBorder="1" applyAlignment="1">
      <alignment horizontal="left" vertical="top" shrinkToFit="1"/>
    </xf>
    <xf numFmtId="164" fontId="4" fillId="0" borderId="17" xfId="0" applyNumberFormat="1" applyFont="1" applyFill="1" applyBorder="1" applyAlignment="1">
      <alignment horizontal="center" wrapText="1"/>
    </xf>
    <xf numFmtId="1" fontId="4" fillId="0" borderId="9" xfId="0" applyNumberFormat="1" applyFont="1" applyFill="1" applyBorder="1" applyAlignment="1">
      <alignment horizontal="center" wrapText="1"/>
    </xf>
    <xf numFmtId="0" fontId="9" fillId="12" borderId="9" xfId="0" applyFont="1" applyFill="1" applyBorder="1" applyAlignment="1">
      <alignment horizontal="center" vertical="top" wrapText="1"/>
    </xf>
    <xf numFmtId="0" fontId="4" fillId="12" borderId="9" xfId="0" applyFont="1" applyFill="1" applyBorder="1" applyAlignment="1">
      <alignment horizontal="center" wrapText="1"/>
    </xf>
    <xf numFmtId="164" fontId="4" fillId="12" borderId="9" xfId="0" applyNumberFormat="1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left" vertical="top" shrinkToFit="1"/>
    </xf>
    <xf numFmtId="164" fontId="4" fillId="12" borderId="9" xfId="0" applyNumberFormat="1" applyFont="1" applyFill="1" applyBorder="1" applyAlignment="1">
      <alignment horizontal="center" wrapText="1"/>
    </xf>
    <xf numFmtId="164" fontId="4" fillId="7" borderId="29" xfId="0" applyNumberFormat="1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39" xfId="0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 vertical="top" shrinkToFit="1"/>
    </xf>
    <xf numFmtId="0" fontId="13" fillId="7" borderId="1" xfId="0" applyFont="1" applyFill="1" applyBorder="1" applyAlignment="1">
      <alignment horizontal="center" vertical="top" wrapText="1"/>
    </xf>
    <xf numFmtId="164" fontId="13" fillId="7" borderId="1" xfId="0" applyNumberFormat="1" applyFont="1" applyFill="1" applyBorder="1" applyAlignment="1">
      <alignment horizontal="center" vertical="top" shrinkToFit="1"/>
    </xf>
    <xf numFmtId="164" fontId="13" fillId="7" borderId="7" xfId="0" applyNumberFormat="1" applyFont="1" applyFill="1" applyBorder="1" applyAlignment="1">
      <alignment horizontal="center" vertical="top" shrinkToFit="1"/>
    </xf>
    <xf numFmtId="1" fontId="12" fillId="7" borderId="1" xfId="0" applyNumberFormat="1" applyFont="1" applyFill="1" applyBorder="1" applyAlignment="1">
      <alignment horizontal="center" vertical="center" shrinkToFit="1"/>
    </xf>
    <xf numFmtId="1" fontId="12" fillId="7" borderId="17" xfId="0" applyNumberFormat="1" applyFont="1" applyFill="1" applyBorder="1" applyAlignment="1">
      <alignment horizontal="center" vertical="center" shrinkToFit="1"/>
    </xf>
    <xf numFmtId="0" fontId="13" fillId="7" borderId="17" xfId="0" applyFont="1" applyFill="1" applyBorder="1" applyAlignment="1">
      <alignment horizontal="center" vertical="top" wrapText="1"/>
    </xf>
    <xf numFmtId="164" fontId="13" fillId="7" borderId="17" xfId="0" applyNumberFormat="1" applyFont="1" applyFill="1" applyBorder="1" applyAlignment="1">
      <alignment horizontal="center" vertical="top" shrinkToFit="1"/>
    </xf>
    <xf numFmtId="164" fontId="13" fillId="7" borderId="24" xfId="0" applyNumberFormat="1" applyFont="1" applyFill="1" applyBorder="1" applyAlignment="1">
      <alignment horizontal="center" vertical="top" shrinkToFit="1"/>
    </xf>
    <xf numFmtId="0" fontId="12" fillId="7" borderId="47" xfId="0" applyFont="1" applyFill="1" applyBorder="1" applyAlignment="1">
      <alignment horizont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wrapText="1"/>
    </xf>
    <xf numFmtId="164" fontId="12" fillId="3" borderId="47" xfId="0" applyNumberFormat="1" applyFont="1" applyFill="1" applyBorder="1" applyAlignment="1">
      <alignment horizontal="left" wrapText="1"/>
    </xf>
    <xf numFmtId="0" fontId="12" fillId="3" borderId="47" xfId="0" applyFont="1" applyFill="1" applyBorder="1" applyAlignment="1">
      <alignment horizontal="center" wrapText="1"/>
    </xf>
    <xf numFmtId="0" fontId="12" fillId="7" borderId="48" xfId="0" applyFont="1" applyFill="1" applyBorder="1" applyAlignment="1">
      <alignment horizontal="center" wrapText="1"/>
    </xf>
    <xf numFmtId="164" fontId="7" fillId="0" borderId="7" xfId="0" applyNumberFormat="1" applyFont="1" applyFill="1" applyBorder="1" applyAlignment="1">
      <alignment vertical="top" shrinkToFit="1"/>
    </xf>
    <xf numFmtId="164" fontId="4" fillId="0" borderId="24" xfId="0" applyNumberFormat="1" applyFont="1" applyFill="1" applyBorder="1" applyAlignment="1">
      <alignment wrapText="1"/>
    </xf>
    <xf numFmtId="0" fontId="1" fillId="8" borderId="20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center" vertical="top"/>
    </xf>
    <xf numFmtId="0" fontId="0" fillId="12" borderId="57" xfId="0" applyFill="1" applyBorder="1" applyAlignment="1">
      <alignment vertical="top"/>
    </xf>
    <xf numFmtId="0" fontId="0" fillId="12" borderId="42" xfId="0" applyFill="1" applyBorder="1" applyAlignment="1">
      <alignment vertical="top"/>
    </xf>
    <xf numFmtId="0" fontId="12" fillId="8" borderId="25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0" fillId="8" borderId="19" xfId="0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10" fillId="8" borderId="35" xfId="0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left" vertical="top" wrapText="1"/>
    </xf>
    <xf numFmtId="0" fontId="12" fillId="7" borderId="14" xfId="0" applyFont="1" applyFill="1" applyBorder="1" applyAlignment="1">
      <alignment horizontal="left" vertical="top" wrapText="1"/>
    </xf>
    <xf numFmtId="0" fontId="12" fillId="7" borderId="3" xfId="0" applyFont="1" applyFill="1" applyBorder="1" applyAlignment="1">
      <alignment horizontal="left" vertical="top" wrapText="1"/>
    </xf>
    <xf numFmtId="0" fontId="3" fillId="10" borderId="36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4" fontId="15" fillId="5" borderId="9" xfId="0" applyNumberFormat="1" applyFont="1" applyFill="1" applyBorder="1" applyAlignment="1">
      <alignment horizontal="left" vertical="top"/>
    </xf>
    <xf numFmtId="0" fontId="15" fillId="5" borderId="9" xfId="0" applyNumberFormat="1" applyFont="1" applyFill="1" applyBorder="1" applyAlignment="1">
      <alignment horizontal="center" vertical="center"/>
    </xf>
    <xf numFmtId="44" fontId="15" fillId="5" borderId="29" xfId="0" applyNumberFormat="1" applyFont="1" applyFill="1" applyBorder="1" applyAlignment="1">
      <alignment horizontal="left" vertical="top"/>
    </xf>
    <xf numFmtId="44" fontId="15" fillId="9" borderId="42" xfId="0" applyNumberFormat="1" applyFont="1" applyFill="1" applyBorder="1" applyAlignment="1">
      <alignment horizontal="left" vertical="top"/>
    </xf>
    <xf numFmtId="44" fontId="15" fillId="9" borderId="9" xfId="0" applyNumberFormat="1" applyFont="1" applyFill="1" applyBorder="1" applyAlignment="1">
      <alignment horizontal="left" vertical="top"/>
    </xf>
    <xf numFmtId="44" fontId="15" fillId="9" borderId="29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5" fillId="3" borderId="19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top"/>
    </xf>
    <xf numFmtId="0" fontId="15" fillId="4" borderId="34" xfId="0" applyFont="1" applyFill="1" applyBorder="1" applyAlignment="1">
      <alignment horizontal="center" vertical="top"/>
    </xf>
    <xf numFmtId="0" fontId="15" fillId="4" borderId="37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6" fontId="15" fillId="0" borderId="5" xfId="0" applyNumberFormat="1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/>
    </xf>
    <xf numFmtId="44" fontId="16" fillId="0" borderId="1" xfId="0" applyNumberFormat="1" applyFont="1" applyFill="1" applyBorder="1" applyAlignment="1">
      <alignment horizontal="left" vertical="top"/>
    </xf>
    <xf numFmtId="0" fontId="16" fillId="0" borderId="1" xfId="0" applyNumberFormat="1" applyFont="1" applyFill="1" applyBorder="1" applyAlignment="1">
      <alignment horizontal="center" vertical="top"/>
    </xf>
    <xf numFmtId="44" fontId="16" fillId="0" borderId="7" xfId="0" applyNumberFormat="1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left" vertical="top"/>
    </xf>
    <xf numFmtId="0" fontId="15" fillId="5" borderId="9" xfId="0" applyFont="1" applyFill="1" applyBorder="1" applyAlignment="1">
      <alignment horizontal="left" vertical="top"/>
    </xf>
    <xf numFmtId="0" fontId="16" fillId="5" borderId="9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15" fillId="6" borderId="19" xfId="0" applyFont="1" applyFill="1" applyBorder="1" applyAlignment="1">
      <alignment horizontal="center" vertical="top"/>
    </xf>
    <xf numFmtId="0" fontId="15" fillId="6" borderId="12" xfId="0" applyFont="1" applyFill="1" applyBorder="1" applyAlignment="1">
      <alignment horizontal="center" vertical="top"/>
    </xf>
    <xf numFmtId="0" fontId="15" fillId="6" borderId="35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44" fontId="16" fillId="0" borderId="1" xfId="0" applyNumberFormat="1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justify" vertical="top"/>
    </xf>
    <xf numFmtId="0" fontId="18" fillId="0" borderId="0" xfId="0" applyFont="1" applyFill="1" applyBorder="1" applyAlignment="1">
      <alignment horizontal="justify" vertical="top"/>
    </xf>
    <xf numFmtId="0" fontId="15" fillId="5" borderId="8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11" borderId="30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20" fillId="11" borderId="2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7" borderId="46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20" fillId="7" borderId="4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43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46" xfId="0" applyFont="1" applyFill="1" applyBorder="1" applyAlignment="1">
      <alignment horizontal="center" vertical="center" wrapText="1"/>
    </xf>
    <xf numFmtId="1" fontId="20" fillId="0" borderId="46" xfId="0" applyNumberFormat="1" applyFont="1" applyFill="1" applyBorder="1" applyAlignment="1">
      <alignment horizontal="center" vertical="center" shrinkToFit="1"/>
    </xf>
    <xf numFmtId="0" fontId="22" fillId="0" borderId="46" xfId="0" applyFont="1" applyFill="1" applyBorder="1" applyAlignment="1">
      <alignment horizontal="center" vertical="center" wrapText="1"/>
    </xf>
    <xf numFmtId="164" fontId="22" fillId="0" borderId="49" xfId="0" applyNumberFormat="1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7" xfId="0" applyNumberFormat="1" applyFont="1" applyFill="1" applyBorder="1" applyAlignment="1">
      <alignment horizontal="center" vertical="center" shrinkToFit="1"/>
    </xf>
    <xf numFmtId="0" fontId="23" fillId="11" borderId="8" xfId="0" applyFont="1" applyFill="1" applyBorder="1" applyAlignment="1">
      <alignment horizontal="center" vertical="top"/>
    </xf>
    <xf numFmtId="0" fontId="20" fillId="11" borderId="42" xfId="0" applyFont="1" applyFill="1" applyBorder="1" applyAlignment="1">
      <alignment horizontal="left" vertical="top"/>
    </xf>
    <xf numFmtId="0" fontId="20" fillId="11" borderId="9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center" wrapText="1"/>
    </xf>
    <xf numFmtId="0" fontId="22" fillId="11" borderId="9" xfId="0" applyFont="1" applyFill="1" applyBorder="1" applyAlignment="1">
      <alignment horizontal="center" vertical="center" wrapText="1"/>
    </xf>
    <xf numFmtId="164" fontId="20" fillId="11" borderId="9" xfId="0" applyNumberFormat="1" applyFont="1" applyFill="1" applyBorder="1" applyAlignment="1">
      <alignment horizontal="center" vertical="center" wrapText="1"/>
    </xf>
    <xf numFmtId="164" fontId="20" fillId="0" borderId="9" xfId="0" applyNumberFormat="1" applyFont="1" applyFill="1" applyBorder="1" applyAlignment="1">
      <alignment horizontal="center" vertical="center" shrinkToFit="1"/>
    </xf>
    <xf numFmtId="164" fontId="20" fillId="0" borderId="9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wrapText="1"/>
    </xf>
    <xf numFmtId="164" fontId="20" fillId="0" borderId="0" xfId="0" applyNumberFormat="1" applyFont="1" applyFill="1" applyBorder="1" applyAlignment="1">
      <alignment horizontal="left" vertical="top"/>
    </xf>
    <xf numFmtId="164" fontId="20" fillId="0" borderId="0" xfId="0" applyNumberFormat="1" applyFont="1" applyFill="1" applyBorder="1" applyAlignment="1">
      <alignment horizontal="left"/>
    </xf>
    <xf numFmtId="164" fontId="20" fillId="0" borderId="0" xfId="0" applyNumberFormat="1" applyFont="1" applyFill="1" applyBorder="1" applyAlignment="1">
      <alignment horizontal="center" vertical="top" wrapText="1" shrinkToFi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0" fillId="13" borderId="30" xfId="0" applyFont="1" applyFill="1" applyBorder="1" applyAlignment="1">
      <alignment horizontal="center" vertical="center" wrapText="1"/>
    </xf>
    <xf numFmtId="0" fontId="20" fillId="13" borderId="21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3" fillId="13" borderId="8" xfId="0" applyFont="1" applyFill="1" applyBorder="1" applyAlignment="1">
      <alignment horizontal="center" vertical="top"/>
    </xf>
    <xf numFmtId="0" fontId="20" fillId="13" borderId="42" xfId="0" applyFont="1" applyFill="1" applyBorder="1" applyAlignment="1">
      <alignment horizontal="left" vertical="top"/>
    </xf>
    <xf numFmtId="0" fontId="20" fillId="13" borderId="9" xfId="0" applyFont="1" applyFill="1" applyBorder="1" applyAlignment="1">
      <alignment horizontal="center" vertical="top"/>
    </xf>
    <xf numFmtId="0" fontId="22" fillId="13" borderId="9" xfId="0" applyFont="1" applyFill="1" applyBorder="1" applyAlignment="1">
      <alignment horizontal="center" vertical="center" wrapText="1"/>
    </xf>
    <xf numFmtId="164" fontId="20" fillId="13" borderId="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/>
    <xf numFmtId="164" fontId="20" fillId="0" borderId="0" xfId="0" applyNumberFormat="1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top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10" borderId="54" xfId="0" applyFont="1" applyFill="1" applyBorder="1" applyAlignment="1">
      <alignment horizontal="center" vertical="center" wrapText="1"/>
    </xf>
    <xf numFmtId="0" fontId="20" fillId="10" borderId="55" xfId="0" applyFont="1" applyFill="1" applyBorder="1" applyAlignment="1">
      <alignment horizontal="center" vertical="center" wrapText="1"/>
    </xf>
    <xf numFmtId="0" fontId="20" fillId="10" borderId="56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64" fontId="20" fillId="0" borderId="46" xfId="0" applyNumberFormat="1" applyFont="1" applyFill="1" applyBorder="1" applyAlignment="1">
      <alignment horizontal="center" vertical="center" wrapText="1"/>
    </xf>
    <xf numFmtId="164" fontId="20" fillId="0" borderId="46" xfId="0" applyNumberFormat="1" applyFont="1" applyFill="1" applyBorder="1" applyAlignment="1">
      <alignment horizontal="center" vertical="center" shrinkToFit="1"/>
    </xf>
    <xf numFmtId="164" fontId="20" fillId="0" borderId="49" xfId="0" applyNumberFormat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10" borderId="51" xfId="0" applyFont="1" applyFill="1" applyBorder="1" applyAlignment="1">
      <alignment horizontal="center" vertical="center" wrapText="1"/>
    </xf>
    <xf numFmtId="0" fontId="20" fillId="10" borderId="3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10" borderId="26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center" vertical="center" wrapText="1"/>
    </xf>
    <xf numFmtId="164" fontId="20" fillId="0" borderId="55" xfId="0" applyNumberFormat="1" applyFont="1" applyFill="1" applyBorder="1" applyAlignment="1">
      <alignment horizontal="center" vertical="center" wrapText="1"/>
    </xf>
    <xf numFmtId="164" fontId="20" fillId="0" borderId="55" xfId="0" applyNumberFormat="1" applyFont="1" applyFill="1" applyBorder="1" applyAlignment="1">
      <alignment horizontal="center" vertical="center" shrinkToFit="1"/>
    </xf>
    <xf numFmtId="164" fontId="20" fillId="0" borderId="56" xfId="0" applyNumberFormat="1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 wrapText="1"/>
    </xf>
    <xf numFmtId="0" fontId="22" fillId="10" borderId="32" xfId="0" applyFont="1" applyFill="1" applyBorder="1" applyAlignment="1">
      <alignment horizontal="center" wrapText="1"/>
    </xf>
    <xf numFmtId="164" fontId="20" fillId="10" borderId="32" xfId="0" applyNumberFormat="1" applyFont="1" applyFill="1" applyBorder="1" applyAlignment="1">
      <alignment horizontal="center" wrapText="1"/>
    </xf>
    <xf numFmtId="164" fontId="20" fillId="0" borderId="32" xfId="0" applyNumberFormat="1" applyFont="1" applyFill="1" applyBorder="1" applyAlignment="1">
      <alignment shrinkToFit="1"/>
    </xf>
    <xf numFmtId="164" fontId="20" fillId="10" borderId="32" xfId="0" applyNumberFormat="1" applyFont="1" applyFill="1" applyBorder="1" applyAlignment="1">
      <alignment wrapText="1"/>
    </xf>
    <xf numFmtId="164" fontId="20" fillId="0" borderId="32" xfId="0" applyNumberFormat="1" applyFont="1" applyFill="1" applyBorder="1" applyAlignment="1">
      <alignment wrapText="1"/>
    </xf>
    <xf numFmtId="164" fontId="20" fillId="0" borderId="33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164" fontId="19" fillId="0" borderId="0" xfId="0" applyNumberFormat="1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3"/>
  <sheetViews>
    <sheetView showGridLines="0" zoomScale="110" zoomScaleNormal="110" workbookViewId="0">
      <selection activeCell="D23" sqref="D23"/>
    </sheetView>
  </sheetViews>
  <sheetFormatPr defaultRowHeight="15"/>
  <cols>
    <col min="1" max="1" width="7" style="2" customWidth="1"/>
    <col min="2" max="2" width="11.83203125" style="2" bestFit="1" customWidth="1"/>
    <col min="3" max="3" width="29.83203125" style="2" customWidth="1"/>
    <col min="4" max="4" width="16.83203125" style="2" customWidth="1"/>
    <col min="5" max="5" width="19" style="2" customWidth="1"/>
    <col min="6" max="6" width="15" style="2" customWidth="1"/>
    <col min="7" max="8" width="19.1640625" style="2" customWidth="1"/>
    <col min="9" max="9" width="22" style="2" customWidth="1"/>
    <col min="10" max="12" width="19.1640625" style="2" customWidth="1"/>
    <col min="13" max="13" width="19.6640625" style="2" customWidth="1"/>
    <col min="14" max="14" width="17.83203125" style="2" customWidth="1"/>
    <col min="15" max="16384" width="9.33203125" style="2"/>
  </cols>
  <sheetData>
    <row r="1" spans="2:14" ht="15.75" thickBot="1"/>
    <row r="2" spans="2:14" ht="22.5" customHeight="1">
      <c r="B2" s="85" t="s">
        <v>54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2:14" ht="21" customHeight="1">
      <c r="B3" s="88" t="s">
        <v>5</v>
      </c>
      <c r="C3" s="89"/>
      <c r="D3" s="89"/>
      <c r="E3" s="89"/>
      <c r="F3" s="90"/>
      <c r="G3" s="97" t="s">
        <v>93</v>
      </c>
      <c r="H3" s="97"/>
      <c r="I3" s="97" t="s">
        <v>95</v>
      </c>
      <c r="J3" s="97"/>
      <c r="K3" s="97" t="s">
        <v>96</v>
      </c>
      <c r="L3" s="97"/>
      <c r="M3" s="80" t="s">
        <v>103</v>
      </c>
      <c r="N3" s="81"/>
    </row>
    <row r="4" spans="2:14" ht="61.5" customHeight="1">
      <c r="B4" s="88"/>
      <c r="C4" s="89"/>
      <c r="D4" s="89"/>
      <c r="E4" s="89"/>
      <c r="F4" s="90"/>
      <c r="G4" s="97" t="s">
        <v>94</v>
      </c>
      <c r="H4" s="97"/>
      <c r="I4" s="97" t="s">
        <v>94</v>
      </c>
      <c r="J4" s="97"/>
      <c r="K4" s="97" t="s">
        <v>94</v>
      </c>
      <c r="L4" s="97"/>
      <c r="M4" s="82"/>
      <c r="N4" s="83"/>
    </row>
    <row r="5" spans="2:14" ht="51.75" customHeight="1">
      <c r="B5" s="61" t="s">
        <v>92</v>
      </c>
      <c r="C5" s="61" t="s">
        <v>97</v>
      </c>
      <c r="D5" s="62" t="s">
        <v>98</v>
      </c>
      <c r="E5" s="62" t="s">
        <v>99</v>
      </c>
      <c r="F5" s="62" t="s">
        <v>100</v>
      </c>
      <c r="G5" s="62" t="s">
        <v>101</v>
      </c>
      <c r="H5" s="62" t="s">
        <v>102</v>
      </c>
      <c r="I5" s="62" t="s">
        <v>101</v>
      </c>
      <c r="J5" s="62" t="s">
        <v>102</v>
      </c>
      <c r="K5" s="62" t="s">
        <v>101</v>
      </c>
      <c r="L5" s="62" t="s">
        <v>102</v>
      </c>
      <c r="M5" s="63" t="s">
        <v>104</v>
      </c>
      <c r="N5" s="63" t="s">
        <v>105</v>
      </c>
    </row>
    <row r="6" spans="2:14">
      <c r="B6" s="122">
        <v>1</v>
      </c>
      <c r="C6" s="118"/>
      <c r="D6" s="51"/>
      <c r="E6" s="52" t="s">
        <v>0</v>
      </c>
      <c r="F6" s="52"/>
      <c r="G6" s="53">
        <f>F6*C6</f>
        <v>0</v>
      </c>
      <c r="H6" s="53">
        <f>G6*D6</f>
        <v>0</v>
      </c>
      <c r="I6" s="53" t="s">
        <v>6</v>
      </c>
      <c r="J6" s="53" t="s">
        <v>6</v>
      </c>
      <c r="K6" s="53" t="s">
        <v>6</v>
      </c>
      <c r="L6" s="53" t="s">
        <v>6</v>
      </c>
      <c r="M6" s="54" t="s">
        <v>6</v>
      </c>
      <c r="N6" s="54" t="s">
        <v>6</v>
      </c>
    </row>
    <row r="7" spans="2:14">
      <c r="B7" s="122">
        <v>2</v>
      </c>
      <c r="C7" s="119"/>
      <c r="D7" s="55"/>
      <c r="E7" s="52" t="s">
        <v>30</v>
      </c>
      <c r="F7" s="46"/>
      <c r="G7" s="53">
        <f>F7*C7</f>
        <v>0</v>
      </c>
      <c r="H7" s="53">
        <f>G7*D7</f>
        <v>0</v>
      </c>
      <c r="I7" s="53" t="s">
        <v>6</v>
      </c>
      <c r="J7" s="53" t="s">
        <v>6</v>
      </c>
      <c r="K7" s="53" t="s">
        <v>6</v>
      </c>
      <c r="L7" s="53" t="s">
        <v>6</v>
      </c>
      <c r="M7" s="54" t="s">
        <v>6</v>
      </c>
      <c r="N7" s="54" t="s">
        <v>6</v>
      </c>
    </row>
    <row r="8" spans="2:14" ht="15.75" thickBot="1">
      <c r="B8" s="122">
        <v>3</v>
      </c>
      <c r="C8" s="120"/>
      <c r="D8" s="56"/>
      <c r="E8" s="57"/>
      <c r="F8" s="47"/>
      <c r="G8" s="58"/>
      <c r="H8" s="58"/>
      <c r="I8" s="58"/>
      <c r="J8" s="58"/>
      <c r="K8" s="58"/>
      <c r="L8" s="58"/>
      <c r="M8" s="59"/>
      <c r="N8" s="59"/>
    </row>
    <row r="9" spans="2:14" ht="15.75" thickBot="1">
      <c r="B9" s="121"/>
      <c r="C9" s="91"/>
      <c r="D9" s="60" t="s">
        <v>106</v>
      </c>
      <c r="E9" s="64"/>
      <c r="F9" s="64"/>
      <c r="G9" s="65"/>
      <c r="H9" s="60" t="s">
        <v>106</v>
      </c>
      <c r="I9" s="65"/>
      <c r="J9" s="60" t="s">
        <v>106</v>
      </c>
      <c r="K9" s="65"/>
      <c r="L9" s="60" t="s">
        <v>106</v>
      </c>
      <c r="M9" s="66"/>
      <c r="N9" s="67" t="s">
        <v>106</v>
      </c>
    </row>
    <row r="10" spans="2:14" ht="63.75" customHeight="1">
      <c r="C10" s="93" t="s">
        <v>107</v>
      </c>
      <c r="D10" s="93"/>
      <c r="E10" s="93"/>
      <c r="F10" s="10"/>
      <c r="G10" s="8"/>
      <c r="H10" s="8"/>
      <c r="I10" s="7"/>
      <c r="J10" s="7"/>
      <c r="K10" s="7"/>
      <c r="L10" s="7"/>
      <c r="M10" s="18"/>
      <c r="N10" s="18"/>
    </row>
    <row r="11" spans="2:14" ht="23.25" customHeight="1">
      <c r="C11" s="92" t="s">
        <v>2</v>
      </c>
      <c r="D11" s="92"/>
      <c r="E11" s="92"/>
      <c r="F11" s="11"/>
      <c r="G11" s="93"/>
      <c r="H11" s="93"/>
      <c r="I11" s="3"/>
      <c r="J11" s="3"/>
      <c r="K11" s="3"/>
      <c r="L11" s="3"/>
      <c r="M11" s="3"/>
      <c r="N11" s="3"/>
    </row>
    <row r="12" spans="2:14" ht="21.75" customHeight="1">
      <c r="C12" s="92" t="s">
        <v>3</v>
      </c>
      <c r="D12" s="92"/>
      <c r="E12" s="92"/>
      <c r="F12" s="11"/>
      <c r="G12" s="3"/>
      <c r="H12" s="3"/>
      <c r="I12" s="3"/>
      <c r="J12" s="3"/>
      <c r="K12" s="3"/>
      <c r="L12" s="3"/>
      <c r="M12" s="3"/>
      <c r="N12" s="3"/>
    </row>
    <row r="13" spans="2:14" ht="21.75" customHeight="1">
      <c r="C13" s="21" t="s">
        <v>4</v>
      </c>
      <c r="D13" s="21"/>
      <c r="E13" s="21"/>
      <c r="F13" s="21"/>
      <c r="G13" s="3"/>
      <c r="H13" s="3"/>
      <c r="I13" s="3"/>
      <c r="J13" s="3"/>
      <c r="K13" s="3"/>
      <c r="L13" s="3"/>
      <c r="M13" s="3"/>
      <c r="N13" s="3"/>
    </row>
    <row r="14" spans="2:14">
      <c r="C14" s="6"/>
      <c r="D14" s="6"/>
      <c r="E14" s="6"/>
      <c r="F14" s="6"/>
      <c r="G14" s="3"/>
      <c r="H14" s="3"/>
      <c r="I14" s="3"/>
      <c r="J14" s="3"/>
      <c r="K14" s="3"/>
      <c r="L14" s="3"/>
      <c r="M14" s="3"/>
      <c r="N14" s="3"/>
    </row>
    <row r="15" spans="2:14" ht="36.75" customHeight="1">
      <c r="C15" s="84" t="s">
        <v>80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spans="2:14" ht="15" customHeight="1">
      <c r="C16" s="6"/>
      <c r="D16" s="6"/>
      <c r="E16" s="6"/>
      <c r="F16" s="6"/>
      <c r="G16" s="3"/>
      <c r="H16" s="3"/>
      <c r="I16" s="3"/>
      <c r="J16" s="3"/>
      <c r="K16" s="3"/>
      <c r="L16" s="3"/>
      <c r="M16" s="3"/>
      <c r="N16" s="3"/>
    </row>
    <row r="17" spans="3:14">
      <c r="C17" s="6"/>
      <c r="D17" s="6"/>
      <c r="E17" s="6"/>
      <c r="F17" s="6"/>
      <c r="G17" s="3"/>
      <c r="H17" s="3"/>
      <c r="I17" s="3"/>
      <c r="J17" s="3"/>
      <c r="K17" s="3"/>
      <c r="L17" s="3"/>
      <c r="M17" s="3"/>
      <c r="N17" s="3"/>
    </row>
    <row r="18" spans="3:14"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</row>
    <row r="19" spans="3:14">
      <c r="C19" s="6"/>
      <c r="D19" s="6"/>
      <c r="E19" s="6"/>
      <c r="F19" s="6"/>
      <c r="G19" s="3"/>
      <c r="H19" s="3"/>
      <c r="I19" s="3"/>
      <c r="J19" s="3"/>
      <c r="K19" s="3"/>
      <c r="L19" s="3"/>
      <c r="M19" s="3"/>
      <c r="N19" s="3"/>
    </row>
    <row r="20" spans="3:14">
      <c r="C20" s="6"/>
      <c r="D20" s="6"/>
      <c r="E20" s="6"/>
      <c r="F20" s="6"/>
      <c r="G20" s="3"/>
      <c r="H20" s="3"/>
      <c r="I20" s="3"/>
      <c r="J20" s="3"/>
      <c r="K20" s="3"/>
      <c r="L20" s="3"/>
      <c r="M20" s="3"/>
      <c r="N20" s="3"/>
    </row>
    <row r="21" spans="3:14">
      <c r="C21" s="6"/>
      <c r="D21" s="6"/>
      <c r="E21" s="6"/>
      <c r="F21" s="6"/>
      <c r="G21" s="3"/>
      <c r="H21" s="3"/>
      <c r="I21" s="3"/>
      <c r="J21" s="3"/>
      <c r="K21" s="3"/>
      <c r="L21" s="3"/>
      <c r="M21" s="3"/>
      <c r="N21" s="3"/>
    </row>
    <row r="22" spans="3:14">
      <c r="C22" s="6"/>
      <c r="D22" s="6"/>
      <c r="E22" s="6"/>
      <c r="F22" s="6"/>
      <c r="G22" s="3"/>
      <c r="H22" s="3"/>
      <c r="I22" s="3"/>
      <c r="J22" s="3"/>
      <c r="K22" s="3"/>
      <c r="L22" s="3"/>
      <c r="M22" s="3"/>
      <c r="N22" s="3"/>
    </row>
    <row r="23" spans="3:14">
      <c r="C23" s="6"/>
      <c r="D23" s="6"/>
      <c r="E23" s="6"/>
      <c r="F23" s="6"/>
      <c r="G23" s="3"/>
      <c r="H23" s="3"/>
      <c r="I23" s="3"/>
      <c r="J23" s="3"/>
      <c r="K23" s="3"/>
      <c r="L23" s="3"/>
      <c r="M23" s="3"/>
      <c r="N23" s="3"/>
    </row>
    <row r="24" spans="3:14">
      <c r="C24" s="6"/>
      <c r="D24" s="6"/>
      <c r="E24" s="6"/>
      <c r="F24" s="6"/>
      <c r="G24" s="3"/>
      <c r="H24" s="3"/>
      <c r="I24" s="3"/>
      <c r="J24" s="3"/>
      <c r="K24" s="3"/>
      <c r="L24" s="3"/>
      <c r="M24" s="3"/>
      <c r="N24" s="3"/>
    </row>
    <row r="25" spans="3:14">
      <c r="C25" s="6"/>
      <c r="D25" s="6"/>
      <c r="E25" s="6"/>
      <c r="F25" s="6"/>
      <c r="G25" s="3"/>
      <c r="H25" s="3"/>
      <c r="I25" s="3"/>
      <c r="J25" s="3"/>
      <c r="K25" s="3"/>
      <c r="L25" s="3"/>
      <c r="M25" s="3"/>
      <c r="N25" s="3"/>
    </row>
    <row r="26" spans="3:14">
      <c r="C26" s="6"/>
      <c r="D26" s="6"/>
      <c r="E26" s="6"/>
      <c r="F26" s="6"/>
      <c r="G26" s="3"/>
      <c r="H26" s="3"/>
      <c r="I26" s="3"/>
      <c r="J26" s="3"/>
      <c r="K26" s="3"/>
      <c r="L26" s="3"/>
      <c r="M26" s="3"/>
      <c r="N26" s="3"/>
    </row>
    <row r="27" spans="3:14">
      <c r="C27" s="6"/>
      <c r="D27" s="6"/>
      <c r="E27" s="6"/>
      <c r="F27" s="6"/>
      <c r="G27" s="3"/>
      <c r="H27" s="3"/>
      <c r="I27" s="3"/>
      <c r="J27" s="3"/>
      <c r="K27" s="3"/>
      <c r="L27" s="3"/>
      <c r="M27" s="3"/>
      <c r="N27" s="3"/>
    </row>
    <row r="28" spans="3:14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4"/>
      <c r="N28" s="22"/>
    </row>
    <row r="29" spans="3:14">
      <c r="C29" s="1"/>
      <c r="D29" s="95"/>
      <c r="E29" s="95"/>
      <c r="F29" s="95"/>
      <c r="G29" s="95"/>
      <c r="H29" s="96"/>
      <c r="I29" s="96"/>
      <c r="J29" s="96"/>
      <c r="K29" s="96"/>
      <c r="L29" s="96"/>
      <c r="M29" s="5"/>
      <c r="N29" s="20"/>
    </row>
    <row r="30" spans="3:14">
      <c r="C30" s="1"/>
      <c r="D30" s="95"/>
      <c r="E30" s="95"/>
      <c r="F30" s="95"/>
      <c r="G30" s="95"/>
      <c r="H30" s="96"/>
      <c r="I30" s="96"/>
      <c r="J30" s="96"/>
      <c r="K30" s="96"/>
      <c r="L30" s="96"/>
      <c r="M30" s="5"/>
      <c r="N30" s="20"/>
    </row>
    <row r="31" spans="3:14">
      <c r="C31" s="1"/>
      <c r="D31" s="96"/>
      <c r="E31" s="96"/>
      <c r="F31" s="96"/>
      <c r="G31" s="96"/>
      <c r="H31" s="96"/>
      <c r="I31" s="96"/>
      <c r="J31" s="96"/>
      <c r="K31" s="96"/>
      <c r="L31" s="96"/>
      <c r="M31" s="5"/>
      <c r="N31" s="20"/>
    </row>
    <row r="32" spans="3:14">
      <c r="C32" s="1"/>
      <c r="D32" s="95"/>
      <c r="E32" s="95"/>
      <c r="F32" s="95"/>
      <c r="G32" s="95"/>
      <c r="H32" s="96"/>
      <c r="I32" s="96"/>
      <c r="J32" s="96"/>
      <c r="K32" s="96"/>
      <c r="L32" s="96"/>
      <c r="M32" s="5"/>
      <c r="N32" s="20"/>
    </row>
    <row r="33" spans="3:14">
      <c r="C33" s="1"/>
      <c r="D33" s="95"/>
      <c r="E33" s="95"/>
      <c r="F33" s="95"/>
      <c r="G33" s="95"/>
      <c r="H33" s="96"/>
      <c r="I33" s="96"/>
      <c r="J33" s="96"/>
      <c r="K33" s="96"/>
      <c r="L33" s="96"/>
      <c r="M33" s="5"/>
      <c r="N33" s="20"/>
    </row>
  </sheetData>
  <mergeCells count="22">
    <mergeCell ref="C28:L28"/>
    <mergeCell ref="D29:G29"/>
    <mergeCell ref="H29:L33"/>
    <mergeCell ref="D30:G30"/>
    <mergeCell ref="D31:G31"/>
    <mergeCell ref="D32:G32"/>
    <mergeCell ref="D33:G33"/>
    <mergeCell ref="M3:N4"/>
    <mergeCell ref="C15:N15"/>
    <mergeCell ref="B2:N2"/>
    <mergeCell ref="B3:F4"/>
    <mergeCell ref="B9:C9"/>
    <mergeCell ref="C11:E11"/>
    <mergeCell ref="G11:H11"/>
    <mergeCell ref="C12:E12"/>
    <mergeCell ref="C10:E10"/>
    <mergeCell ref="G3:H3"/>
    <mergeCell ref="I3:J3"/>
    <mergeCell ref="K3:L3"/>
    <mergeCell ref="G4:H4"/>
    <mergeCell ref="I4:J4"/>
    <mergeCell ref="K4:L4"/>
  </mergeCells>
  <pageMargins left="0.2" right="0.2" top="0.47244094488188981" bottom="0.5118110236220472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37"/>
  <sheetViews>
    <sheetView showGridLines="0" zoomScaleNormal="100" workbookViewId="0">
      <selection activeCell="E37" sqref="E37"/>
    </sheetView>
  </sheetViews>
  <sheetFormatPr defaultRowHeight="12.75"/>
  <cols>
    <col min="1" max="1" width="9.33203125" style="129"/>
    <col min="2" max="2" width="15.33203125" style="129" customWidth="1"/>
    <col min="3" max="3" width="17.6640625" style="129" customWidth="1"/>
    <col min="4" max="4" width="15.33203125" style="129" customWidth="1"/>
    <col min="5" max="5" width="18.5" style="129" bestFit="1" customWidth="1"/>
    <col min="6" max="6" width="17.1640625" style="129" customWidth="1"/>
    <col min="7" max="7" width="17.83203125" style="129" customWidth="1"/>
    <col min="8" max="8" width="16.5" style="129" customWidth="1"/>
    <col min="9" max="9" width="14.83203125" style="129" bestFit="1" customWidth="1"/>
    <col min="10" max="10" width="14.33203125" style="129" customWidth="1"/>
    <col min="11" max="11" width="12.83203125" style="129" customWidth="1"/>
    <col min="12" max="12" width="19.33203125" style="129" customWidth="1"/>
    <col min="13" max="13" width="13.83203125" style="129" customWidth="1"/>
    <col min="14" max="14" width="15.6640625" style="129" customWidth="1"/>
    <col min="15" max="15" width="14.83203125" style="129" bestFit="1" customWidth="1"/>
    <col min="16" max="16" width="10.5" style="129" customWidth="1"/>
    <col min="17" max="17" width="16" style="129" bestFit="1" customWidth="1"/>
    <col min="18" max="18" width="14.83203125" style="129" bestFit="1" customWidth="1"/>
    <col min="19" max="19" width="13.6640625" style="129" bestFit="1" customWidth="1"/>
    <col min="20" max="20" width="16" style="129" bestFit="1" customWidth="1"/>
    <col min="21" max="21" width="13.33203125" style="129" customWidth="1"/>
    <col min="22" max="22" width="13.6640625" style="129" bestFit="1" customWidth="1"/>
    <col min="23" max="23" width="13.6640625" style="129" customWidth="1"/>
    <col min="24" max="24" width="14.83203125" style="129" bestFit="1" customWidth="1"/>
    <col min="25" max="16384" width="9.33203125" style="129"/>
  </cols>
  <sheetData>
    <row r="1" spans="2:24" ht="13.5" thickBot="1"/>
    <row r="2" spans="2:24">
      <c r="B2" s="130" t="s">
        <v>55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3"/>
      <c r="S2" s="133"/>
      <c r="T2" s="133"/>
      <c r="U2" s="133"/>
      <c r="V2" s="133"/>
      <c r="W2" s="133"/>
      <c r="X2" s="133"/>
    </row>
    <row r="3" spans="2:24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  <c r="R3" s="133"/>
      <c r="S3" s="133"/>
      <c r="T3" s="133"/>
      <c r="U3" s="133"/>
      <c r="V3" s="133"/>
      <c r="W3" s="133"/>
      <c r="X3" s="133"/>
    </row>
    <row r="4" spans="2:24" ht="13.5" thickBot="1">
      <c r="B4" s="137" t="s">
        <v>44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</row>
    <row r="5" spans="2:24" ht="56.25" customHeight="1">
      <c r="B5" s="140" t="s">
        <v>56</v>
      </c>
      <c r="C5" s="141" t="s">
        <v>52</v>
      </c>
      <c r="D5" s="141" t="s">
        <v>69</v>
      </c>
      <c r="E5" s="142" t="s">
        <v>31</v>
      </c>
      <c r="F5" s="143" t="s">
        <v>47</v>
      </c>
      <c r="G5" s="142" t="s">
        <v>34</v>
      </c>
      <c r="H5" s="143" t="s">
        <v>42</v>
      </c>
      <c r="I5" s="144" t="s">
        <v>41</v>
      </c>
      <c r="J5" s="142" t="s">
        <v>43</v>
      </c>
      <c r="K5" s="143" t="s">
        <v>36</v>
      </c>
      <c r="L5" s="143" t="s">
        <v>39</v>
      </c>
      <c r="M5" s="143" t="s">
        <v>37</v>
      </c>
      <c r="N5" s="143" t="s">
        <v>38</v>
      </c>
      <c r="O5" s="143" t="s">
        <v>35</v>
      </c>
      <c r="P5" s="143" t="s">
        <v>49</v>
      </c>
      <c r="Q5" s="145" t="s">
        <v>50</v>
      </c>
    </row>
    <row r="6" spans="2:24">
      <c r="B6" s="146">
        <v>1</v>
      </c>
      <c r="C6" s="147"/>
      <c r="D6" s="147"/>
      <c r="E6" s="147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9"/>
      <c r="Q6" s="150"/>
    </row>
    <row r="7" spans="2:24">
      <c r="B7" s="146">
        <v>2</v>
      </c>
      <c r="C7" s="147"/>
      <c r="D7" s="147"/>
      <c r="E7" s="147"/>
      <c r="F7" s="147"/>
      <c r="G7" s="148"/>
      <c r="H7" s="148"/>
      <c r="I7" s="148"/>
      <c r="J7" s="148"/>
      <c r="K7" s="148"/>
      <c r="L7" s="148"/>
      <c r="M7" s="148"/>
      <c r="N7" s="148"/>
      <c r="O7" s="148"/>
      <c r="P7" s="149"/>
      <c r="Q7" s="150"/>
    </row>
    <row r="8" spans="2:24">
      <c r="B8" s="146">
        <v>3</v>
      </c>
      <c r="C8" s="147"/>
      <c r="D8" s="147"/>
      <c r="E8" s="147"/>
      <c r="F8" s="147"/>
      <c r="G8" s="148"/>
      <c r="H8" s="148"/>
      <c r="I8" s="148"/>
      <c r="J8" s="148"/>
      <c r="K8" s="148"/>
      <c r="L8" s="148"/>
      <c r="M8" s="148"/>
      <c r="N8" s="148"/>
      <c r="O8" s="148"/>
      <c r="P8" s="151"/>
      <c r="Q8" s="150"/>
    </row>
    <row r="9" spans="2:24">
      <c r="B9" s="146">
        <v>4</v>
      </c>
      <c r="C9" s="147"/>
      <c r="D9" s="147"/>
      <c r="E9" s="147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51"/>
      <c r="Q9" s="150"/>
    </row>
    <row r="10" spans="2:24" ht="13.5" thickBot="1">
      <c r="B10" s="167" t="s">
        <v>45</v>
      </c>
      <c r="C10" s="152"/>
      <c r="D10" s="152"/>
      <c r="E10" s="153"/>
      <c r="F10" s="154"/>
      <c r="G10" s="123"/>
      <c r="H10" s="123"/>
      <c r="I10" s="123"/>
      <c r="J10" s="123"/>
      <c r="K10" s="123"/>
      <c r="L10" s="123"/>
      <c r="M10" s="123"/>
      <c r="N10" s="123"/>
      <c r="O10" s="123"/>
      <c r="P10" s="124"/>
      <c r="Q10" s="125"/>
    </row>
    <row r="12" spans="2:24">
      <c r="B12" s="155" t="s">
        <v>53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4" spans="2:24" ht="13.5" thickBot="1"/>
    <row r="15" spans="2:24">
      <c r="B15" s="156" t="s">
        <v>70</v>
      </c>
      <c r="C15" s="157"/>
      <c r="D15" s="157"/>
      <c r="E15" s="157"/>
      <c r="F15" s="157"/>
      <c r="G15" s="157"/>
      <c r="H15" s="157"/>
      <c r="I15" s="158"/>
    </row>
    <row r="16" spans="2:24">
      <c r="B16" s="159" t="s">
        <v>31</v>
      </c>
      <c r="C16" s="160" t="s">
        <v>40</v>
      </c>
      <c r="D16" s="159" t="s">
        <v>33</v>
      </c>
      <c r="E16" s="159" t="s">
        <v>46</v>
      </c>
      <c r="F16" s="159" t="s">
        <v>51</v>
      </c>
      <c r="G16" s="159" t="s">
        <v>48</v>
      </c>
      <c r="H16" s="159" t="s">
        <v>32</v>
      </c>
      <c r="I16" s="161" t="s">
        <v>45</v>
      </c>
    </row>
    <row r="17" spans="2:15">
      <c r="B17" s="147"/>
      <c r="C17" s="162"/>
      <c r="D17" s="148"/>
      <c r="E17" s="162"/>
      <c r="F17" s="162"/>
      <c r="G17" s="148"/>
      <c r="H17" s="148"/>
      <c r="I17" s="148"/>
    </row>
    <row r="18" spans="2:15">
      <c r="B18" s="147"/>
      <c r="C18" s="162"/>
      <c r="D18" s="148"/>
      <c r="E18" s="162"/>
      <c r="F18" s="162"/>
      <c r="G18" s="148"/>
      <c r="H18" s="148"/>
      <c r="I18" s="148"/>
    </row>
    <row r="19" spans="2:15">
      <c r="B19" s="147"/>
      <c r="C19" s="162"/>
      <c r="D19" s="148"/>
      <c r="E19" s="162"/>
      <c r="F19" s="162"/>
      <c r="G19" s="148"/>
      <c r="H19" s="148"/>
      <c r="I19" s="148"/>
    </row>
    <row r="20" spans="2:15">
      <c r="B20" s="147"/>
      <c r="C20" s="162"/>
      <c r="D20" s="148"/>
      <c r="E20" s="162"/>
      <c r="F20" s="162"/>
      <c r="G20" s="148"/>
      <c r="H20" s="148"/>
      <c r="I20" s="148"/>
    </row>
    <row r="21" spans="2:15" ht="13.5" thickBot="1">
      <c r="B21" s="163" t="s">
        <v>45</v>
      </c>
      <c r="C21" s="126"/>
      <c r="D21" s="127"/>
      <c r="E21" s="127"/>
      <c r="F21" s="127"/>
      <c r="G21" s="127"/>
      <c r="H21" s="127"/>
      <c r="I21" s="128"/>
    </row>
    <row r="23" spans="2:15">
      <c r="B23" s="164" t="s">
        <v>123</v>
      </c>
      <c r="C23" s="164"/>
      <c r="D23" s="164"/>
      <c r="E23" s="164"/>
      <c r="F23" s="164"/>
      <c r="G23" s="164"/>
      <c r="H23" s="164"/>
      <c r="I23" s="164"/>
      <c r="J23" s="164"/>
    </row>
    <row r="24" spans="2:15"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7" spans="2:15" ht="15">
      <c r="B27" s="93" t="s">
        <v>79</v>
      </c>
      <c r="C27" s="93"/>
      <c r="D27" s="93"/>
      <c r="E27" s="23"/>
      <c r="F27" s="8"/>
      <c r="G27" s="8"/>
      <c r="H27" s="7"/>
      <c r="I27" s="7"/>
      <c r="J27" s="7"/>
      <c r="K27" s="7"/>
      <c r="L27" s="18"/>
      <c r="M27" s="18"/>
    </row>
    <row r="28" spans="2:15" ht="15">
      <c r="B28" s="92" t="s">
        <v>2</v>
      </c>
      <c r="C28" s="92"/>
      <c r="D28" s="92"/>
      <c r="E28" s="24"/>
      <c r="F28" s="93"/>
      <c r="G28" s="93"/>
      <c r="H28" s="3"/>
      <c r="I28" s="3"/>
      <c r="J28" s="3"/>
      <c r="K28" s="3"/>
      <c r="L28" s="3"/>
      <c r="M28" s="3"/>
    </row>
    <row r="29" spans="2:15" ht="15">
      <c r="B29" s="92" t="s">
        <v>3</v>
      </c>
      <c r="C29" s="92"/>
      <c r="D29" s="92"/>
      <c r="E29" s="24"/>
      <c r="F29" s="3"/>
      <c r="G29" s="3"/>
      <c r="H29" s="3"/>
      <c r="I29" s="3"/>
      <c r="J29" s="3"/>
      <c r="K29" s="3"/>
      <c r="L29" s="3"/>
      <c r="M29" s="3"/>
    </row>
    <row r="30" spans="2:15" ht="15">
      <c r="B30" s="24" t="s">
        <v>4</v>
      </c>
      <c r="C30" s="24"/>
      <c r="D30" s="24"/>
      <c r="E30" s="24"/>
      <c r="F30" s="3"/>
      <c r="G30" s="3"/>
      <c r="H30" s="3"/>
      <c r="I30" s="3"/>
      <c r="J30" s="3"/>
      <c r="K30" s="3"/>
      <c r="L30" s="3"/>
      <c r="M30" s="3"/>
    </row>
    <row r="31" spans="2:15" ht="15">
      <c r="B31" s="6"/>
      <c r="C31" s="6"/>
      <c r="D31" s="6"/>
      <c r="E31" s="6"/>
      <c r="F31" s="3"/>
      <c r="G31" s="3"/>
      <c r="H31" s="3"/>
      <c r="I31" s="3"/>
      <c r="J31" s="3"/>
      <c r="K31" s="3"/>
      <c r="L31" s="3"/>
      <c r="M31" s="3"/>
    </row>
    <row r="32" spans="2:15" ht="18.75">
      <c r="B32" s="84" t="s">
        <v>124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2:13" ht="15">
      <c r="B33" s="6"/>
      <c r="C33" s="6"/>
      <c r="D33" s="6"/>
      <c r="E33" s="6"/>
      <c r="F33" s="3"/>
      <c r="G33" s="3"/>
      <c r="H33" s="3"/>
      <c r="I33" s="3"/>
      <c r="J33" s="3"/>
      <c r="K33" s="3"/>
      <c r="L33" s="3"/>
      <c r="M33" s="3"/>
    </row>
    <row r="35" spans="2:13">
      <c r="C35" s="165"/>
    </row>
    <row r="36" spans="2:13" ht="15">
      <c r="C36" s="166"/>
    </row>
    <row r="37" spans="2:13" ht="15">
      <c r="C37" s="166"/>
    </row>
  </sheetData>
  <mergeCells count="13">
    <mergeCell ref="B27:D27"/>
    <mergeCell ref="B28:D28"/>
    <mergeCell ref="F28:G28"/>
    <mergeCell ref="B29:D29"/>
    <mergeCell ref="B32:M32"/>
    <mergeCell ref="E24:O24"/>
    <mergeCell ref="B2:Q3"/>
    <mergeCell ref="B4:Q4"/>
    <mergeCell ref="C17:C20"/>
    <mergeCell ref="E17:E20"/>
    <mergeCell ref="F17:F20"/>
    <mergeCell ref="B15:I15"/>
    <mergeCell ref="B12:P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N52"/>
  <sheetViews>
    <sheetView showGridLines="0" tabSelected="1" zoomScale="70" zoomScaleNormal="70" workbookViewId="0">
      <selection activeCell="A25" sqref="A25"/>
    </sheetView>
  </sheetViews>
  <sheetFormatPr defaultRowHeight="18"/>
  <cols>
    <col min="1" max="1" width="9.33203125" style="168"/>
    <col min="2" max="2" width="16.1640625" style="168" customWidth="1"/>
    <col min="3" max="3" width="118.33203125" style="168" bestFit="1" customWidth="1"/>
    <col min="4" max="4" width="32.6640625" style="168" customWidth="1"/>
    <col min="5" max="5" width="12.6640625" style="168" customWidth="1"/>
    <col min="6" max="6" width="13.83203125" style="168" customWidth="1"/>
    <col min="7" max="7" width="23" style="168" bestFit="1" customWidth="1"/>
    <col min="8" max="8" width="24.6640625" style="168" bestFit="1" customWidth="1"/>
    <col min="9" max="9" width="19.6640625" style="168" customWidth="1"/>
    <col min="10" max="10" width="26.5" style="168" customWidth="1"/>
    <col min="11" max="11" width="23" style="168" bestFit="1" customWidth="1"/>
    <col min="12" max="12" width="20.6640625" style="168" bestFit="1" customWidth="1"/>
    <col min="13" max="13" width="27.83203125" style="168" bestFit="1" customWidth="1"/>
    <col min="14" max="14" width="23.1640625" style="168" bestFit="1" customWidth="1"/>
    <col min="15" max="16384" width="9.33203125" style="168"/>
  </cols>
  <sheetData>
    <row r="1" spans="2:14" s="168" customFormat="1" ht="18.75" thickBot="1"/>
    <row r="2" spans="2:14" s="168" customFormat="1" ht="33" customHeight="1">
      <c r="B2" s="169" t="s">
        <v>111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</row>
    <row r="3" spans="2:14" s="168" customFormat="1" ht="29.25" customHeight="1">
      <c r="B3" s="172" t="s">
        <v>7</v>
      </c>
      <c r="C3" s="173"/>
      <c r="D3" s="173"/>
      <c r="E3" s="173"/>
      <c r="F3" s="174"/>
      <c r="G3" s="175" t="s">
        <v>113</v>
      </c>
      <c r="H3" s="175"/>
      <c r="I3" s="176" t="s">
        <v>110</v>
      </c>
      <c r="J3" s="176"/>
      <c r="K3" s="177" t="s">
        <v>114</v>
      </c>
      <c r="L3" s="178"/>
      <c r="M3" s="179" t="s">
        <v>1</v>
      </c>
      <c r="N3" s="180"/>
    </row>
    <row r="4" spans="2:14" s="168" customFormat="1" ht="32.25" customHeight="1">
      <c r="B4" s="181"/>
      <c r="C4" s="182"/>
      <c r="D4" s="182"/>
      <c r="E4" s="182"/>
      <c r="F4" s="183"/>
      <c r="G4" s="184" t="s">
        <v>11</v>
      </c>
      <c r="H4" s="184"/>
      <c r="I4" s="184" t="s">
        <v>58</v>
      </c>
      <c r="J4" s="184"/>
      <c r="K4" s="184" t="s">
        <v>60</v>
      </c>
      <c r="L4" s="184"/>
      <c r="M4" s="177"/>
      <c r="N4" s="185"/>
    </row>
    <row r="5" spans="2:14" s="168" customFormat="1" ht="54.75" thickBot="1">
      <c r="B5" s="186" t="s">
        <v>89</v>
      </c>
      <c r="C5" s="187" t="s">
        <v>14</v>
      </c>
      <c r="D5" s="187" t="s">
        <v>109</v>
      </c>
      <c r="E5" s="188" t="s">
        <v>71</v>
      </c>
      <c r="F5" s="188" t="s">
        <v>0</v>
      </c>
      <c r="G5" s="188" t="s">
        <v>81</v>
      </c>
      <c r="H5" s="188" t="s">
        <v>76</v>
      </c>
      <c r="I5" s="188" t="s">
        <v>81</v>
      </c>
      <c r="J5" s="188" t="s">
        <v>76</v>
      </c>
      <c r="K5" s="188" t="s">
        <v>81</v>
      </c>
      <c r="L5" s="188" t="s">
        <v>76</v>
      </c>
      <c r="M5" s="189" t="s">
        <v>82</v>
      </c>
      <c r="N5" s="189" t="s">
        <v>77</v>
      </c>
    </row>
    <row r="6" spans="2:14" s="168" customFormat="1" ht="36" customHeight="1" thickTop="1">
      <c r="B6" s="190">
        <v>1</v>
      </c>
      <c r="C6" s="191" t="s">
        <v>115</v>
      </c>
      <c r="D6" s="192" t="s">
        <v>108</v>
      </c>
      <c r="E6" s="193">
        <v>12</v>
      </c>
      <c r="F6" s="194" t="s">
        <v>28</v>
      </c>
      <c r="G6" s="195">
        <v>1500</v>
      </c>
      <c r="H6" s="195">
        <f>G6*12</f>
        <v>18000</v>
      </c>
      <c r="I6" s="195">
        <v>1800</v>
      </c>
      <c r="J6" s="195">
        <f>E6*I6</f>
        <v>21600</v>
      </c>
      <c r="K6" s="195">
        <v>2300</v>
      </c>
      <c r="L6" s="195">
        <f>K6*E6</f>
        <v>27600</v>
      </c>
      <c r="M6" s="195">
        <v>1500</v>
      </c>
      <c r="N6" s="195">
        <v>1500</v>
      </c>
    </row>
    <row r="7" spans="2:14" s="168" customFormat="1" ht="41.25" customHeight="1">
      <c r="B7" s="196">
        <v>2</v>
      </c>
      <c r="C7" s="191" t="s">
        <v>118</v>
      </c>
      <c r="D7" s="197" t="s">
        <v>108</v>
      </c>
      <c r="E7" s="198">
        <v>12</v>
      </c>
      <c r="F7" s="199" t="s">
        <v>28</v>
      </c>
      <c r="G7" s="200">
        <v>2000</v>
      </c>
      <c r="H7" s="200">
        <f>G7*12</f>
        <v>24000</v>
      </c>
      <c r="I7" s="200">
        <v>2500</v>
      </c>
      <c r="J7" s="200">
        <f>E7*I7</f>
        <v>30000</v>
      </c>
      <c r="K7" s="200">
        <v>3200</v>
      </c>
      <c r="L7" s="200">
        <f>K7*E7</f>
        <v>38400</v>
      </c>
      <c r="M7" s="200">
        <v>2000</v>
      </c>
      <c r="N7" s="200">
        <v>2000</v>
      </c>
    </row>
    <row r="8" spans="2:14" s="168" customFormat="1" ht="36" customHeight="1" thickBot="1">
      <c r="B8" s="201"/>
      <c r="C8" s="202"/>
      <c r="D8" s="203"/>
      <c r="E8" s="204">
        <v>24</v>
      </c>
      <c r="F8" s="205"/>
      <c r="G8" s="206"/>
      <c r="H8" s="207">
        <f>SUM(H6:H7)</f>
        <v>42000</v>
      </c>
      <c r="I8" s="206"/>
      <c r="J8" s="207">
        <f>SUM(J6:J7)</f>
        <v>51600</v>
      </c>
      <c r="K8" s="206"/>
      <c r="L8" s="207">
        <f>SUM(L6:L7)</f>
        <v>66000</v>
      </c>
      <c r="M8" s="208">
        <f>SUM(M6:M7)</f>
        <v>3500</v>
      </c>
      <c r="N8" s="209">
        <f>SUM(N6:N7)</f>
        <v>3500</v>
      </c>
    </row>
    <row r="9" spans="2:14" s="168" customFormat="1" ht="63.75" customHeight="1">
      <c r="C9" s="210"/>
      <c r="D9" s="210"/>
      <c r="E9" s="210"/>
      <c r="F9" s="210"/>
      <c r="G9" s="211"/>
      <c r="H9" s="211"/>
      <c r="I9" s="212"/>
      <c r="J9" s="212"/>
      <c r="K9" s="212"/>
      <c r="L9" s="212"/>
      <c r="M9" s="213"/>
      <c r="N9" s="213"/>
    </row>
    <row r="10" spans="2:14" s="168" customFormat="1" ht="27.7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</row>
    <row r="11" spans="2:14" s="168" customFormat="1" ht="27.75" customHeight="1" thickBot="1"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spans="2:14" s="168" customFormat="1" ht="33" customHeight="1">
      <c r="B12" s="216" t="s">
        <v>112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8"/>
    </row>
    <row r="13" spans="2:14" s="168" customFormat="1" ht="29.25" customHeight="1">
      <c r="B13" s="172" t="s">
        <v>7</v>
      </c>
      <c r="C13" s="173"/>
      <c r="D13" s="173"/>
      <c r="E13" s="173"/>
      <c r="F13" s="174"/>
      <c r="G13" s="175" t="s">
        <v>120</v>
      </c>
      <c r="H13" s="175"/>
      <c r="I13" s="176" t="s">
        <v>122</v>
      </c>
      <c r="J13" s="176"/>
      <c r="K13" s="177" t="s">
        <v>121</v>
      </c>
      <c r="L13" s="178"/>
      <c r="M13" s="179" t="s">
        <v>1</v>
      </c>
      <c r="N13" s="180"/>
    </row>
    <row r="14" spans="2:14" s="168" customFormat="1" ht="32.25" customHeight="1">
      <c r="B14" s="181"/>
      <c r="C14" s="182"/>
      <c r="D14" s="182"/>
      <c r="E14" s="182"/>
      <c r="F14" s="183"/>
      <c r="G14" s="184" t="s">
        <v>11</v>
      </c>
      <c r="H14" s="184"/>
      <c r="I14" s="184" t="s">
        <v>58</v>
      </c>
      <c r="J14" s="184"/>
      <c r="K14" s="184" t="s">
        <v>60</v>
      </c>
      <c r="L14" s="184"/>
      <c r="M14" s="177"/>
      <c r="N14" s="185"/>
    </row>
    <row r="15" spans="2:14" s="168" customFormat="1" ht="50.25" customHeight="1" thickBot="1">
      <c r="B15" s="186" t="s">
        <v>89</v>
      </c>
      <c r="C15" s="187" t="s">
        <v>14</v>
      </c>
      <c r="D15" s="187" t="s">
        <v>109</v>
      </c>
      <c r="E15" s="188" t="s">
        <v>71</v>
      </c>
      <c r="F15" s="188" t="s">
        <v>0</v>
      </c>
      <c r="G15" s="188" t="s">
        <v>81</v>
      </c>
      <c r="H15" s="188" t="s">
        <v>76</v>
      </c>
      <c r="I15" s="188" t="s">
        <v>81</v>
      </c>
      <c r="J15" s="188" t="s">
        <v>76</v>
      </c>
      <c r="K15" s="188" t="s">
        <v>81</v>
      </c>
      <c r="L15" s="188" t="s">
        <v>76</v>
      </c>
      <c r="M15" s="189" t="s">
        <v>82</v>
      </c>
      <c r="N15" s="189" t="s">
        <v>77</v>
      </c>
    </row>
    <row r="16" spans="2:14" s="168" customFormat="1" ht="36" customHeight="1" thickTop="1">
      <c r="B16" s="190">
        <v>1</v>
      </c>
      <c r="C16" s="219" t="s">
        <v>90</v>
      </c>
      <c r="D16" s="192" t="s">
        <v>61</v>
      </c>
      <c r="E16" s="193">
        <v>12</v>
      </c>
      <c r="F16" s="194" t="s">
        <v>28</v>
      </c>
      <c r="G16" s="195">
        <v>1500</v>
      </c>
      <c r="H16" s="195">
        <f>G16*12</f>
        <v>18000</v>
      </c>
      <c r="I16" s="195">
        <v>1800</v>
      </c>
      <c r="J16" s="195">
        <f>E16*I16</f>
        <v>21600</v>
      </c>
      <c r="K16" s="195">
        <v>2300</v>
      </c>
      <c r="L16" s="195">
        <f>K16*E16</f>
        <v>27600</v>
      </c>
      <c r="M16" s="195">
        <v>1500</v>
      </c>
      <c r="N16" s="195">
        <v>1500</v>
      </c>
    </row>
    <row r="17" spans="2:14" s="168" customFormat="1" ht="36.75" customHeight="1">
      <c r="B17" s="196">
        <v>2</v>
      </c>
      <c r="C17" s="219" t="s">
        <v>90</v>
      </c>
      <c r="D17" s="197" t="s">
        <v>61</v>
      </c>
      <c r="E17" s="198">
        <v>12</v>
      </c>
      <c r="F17" s="199" t="s">
        <v>28</v>
      </c>
      <c r="G17" s="200">
        <v>2000</v>
      </c>
      <c r="H17" s="200">
        <f>G17*12</f>
        <v>24000</v>
      </c>
      <c r="I17" s="200">
        <v>2500</v>
      </c>
      <c r="J17" s="200">
        <f>E17*I17</f>
        <v>30000</v>
      </c>
      <c r="K17" s="200">
        <v>3200</v>
      </c>
      <c r="L17" s="200">
        <f>K17*E17</f>
        <v>38400</v>
      </c>
      <c r="M17" s="200">
        <v>2000</v>
      </c>
      <c r="N17" s="200">
        <v>2000</v>
      </c>
    </row>
    <row r="18" spans="2:14" s="168" customFormat="1" ht="36" customHeight="1" thickBot="1">
      <c r="B18" s="220"/>
      <c r="C18" s="221"/>
      <c r="D18" s="222"/>
      <c r="E18" s="204">
        <v>24</v>
      </c>
      <c r="F18" s="223"/>
      <c r="G18" s="224"/>
      <c r="H18" s="207">
        <f>SUM(H16:H17)</f>
        <v>42000</v>
      </c>
      <c r="I18" s="224"/>
      <c r="J18" s="207">
        <f>SUM(J16:J17)</f>
        <v>51600</v>
      </c>
      <c r="K18" s="224"/>
      <c r="L18" s="207">
        <f>SUM(L16:L17)</f>
        <v>66000</v>
      </c>
      <c r="M18" s="208">
        <f>SUM(M16:M17)</f>
        <v>3500</v>
      </c>
      <c r="N18" s="209">
        <f>SUM(N16:N17)</f>
        <v>3500</v>
      </c>
    </row>
    <row r="19" spans="2:14" s="168" customFormat="1" ht="63.75" customHeight="1">
      <c r="C19" s="210"/>
      <c r="D19" s="210"/>
      <c r="E19" s="210"/>
      <c r="F19" s="210"/>
      <c r="G19" s="211"/>
      <c r="H19" s="211"/>
      <c r="I19" s="212"/>
      <c r="J19" s="212"/>
      <c r="K19" s="212"/>
      <c r="L19" s="212"/>
      <c r="M19" s="213"/>
      <c r="N19" s="213"/>
    </row>
    <row r="20" spans="2:14" s="168" customFormat="1" ht="27.75" customHeight="1"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</row>
    <row r="21" spans="2:14" s="168" customFormat="1" ht="18.75" thickBot="1">
      <c r="C21" s="225"/>
      <c r="D21" s="225"/>
      <c r="E21" s="225"/>
      <c r="F21" s="226"/>
      <c r="G21" s="226"/>
      <c r="H21" s="226"/>
      <c r="I21" s="227"/>
      <c r="J21" s="227"/>
      <c r="K21" s="227"/>
      <c r="L21" s="227"/>
      <c r="M21" s="228"/>
      <c r="N21" s="228"/>
    </row>
    <row r="22" spans="2:14" s="168" customFormat="1" ht="33" customHeight="1">
      <c r="B22" s="229" t="s">
        <v>91</v>
      </c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1"/>
    </row>
    <row r="23" spans="2:14" s="168" customFormat="1" ht="22.5" customHeight="1">
      <c r="B23" s="232" t="s">
        <v>7</v>
      </c>
      <c r="C23" s="233"/>
      <c r="D23" s="233"/>
      <c r="E23" s="233"/>
      <c r="F23" s="233"/>
      <c r="G23" s="233" t="s">
        <v>63</v>
      </c>
      <c r="H23" s="233"/>
      <c r="I23" s="234" t="s">
        <v>117</v>
      </c>
      <c r="J23" s="234"/>
      <c r="K23" s="235" t="s">
        <v>59</v>
      </c>
      <c r="L23" s="183"/>
      <c r="M23" s="236" t="s">
        <v>66</v>
      </c>
      <c r="N23" s="237"/>
    </row>
    <row r="24" spans="2:14" s="168" customFormat="1" ht="36.75" customHeight="1">
      <c r="B24" s="238"/>
      <c r="C24" s="239"/>
      <c r="D24" s="239"/>
      <c r="E24" s="239"/>
      <c r="F24" s="239"/>
      <c r="G24" s="239" t="s">
        <v>62</v>
      </c>
      <c r="H24" s="239"/>
      <c r="I24" s="239" t="s">
        <v>64</v>
      </c>
      <c r="J24" s="239"/>
      <c r="K24" s="239" t="s">
        <v>65</v>
      </c>
      <c r="L24" s="239"/>
      <c r="M24" s="235"/>
      <c r="N24" s="240"/>
    </row>
    <row r="25" spans="2:14" s="168" customFormat="1" ht="54.75" thickBot="1">
      <c r="B25" s="186" t="s">
        <v>89</v>
      </c>
      <c r="C25" s="241" t="s">
        <v>14</v>
      </c>
      <c r="D25" s="241" t="s">
        <v>109</v>
      </c>
      <c r="E25" s="242" t="s">
        <v>71</v>
      </c>
      <c r="F25" s="242" t="s">
        <v>0</v>
      </c>
      <c r="G25" s="242" t="s">
        <v>81</v>
      </c>
      <c r="H25" s="242" t="s">
        <v>76</v>
      </c>
      <c r="I25" s="242" t="s">
        <v>81</v>
      </c>
      <c r="J25" s="242" t="s">
        <v>76</v>
      </c>
      <c r="K25" s="242" t="s">
        <v>81</v>
      </c>
      <c r="L25" s="242" t="s">
        <v>76</v>
      </c>
      <c r="M25" s="243" t="s">
        <v>82</v>
      </c>
      <c r="N25" s="243" t="s">
        <v>77</v>
      </c>
    </row>
    <row r="26" spans="2:14" s="168" customFormat="1" ht="55.5" thickTop="1" thickBot="1">
      <c r="B26" s="244">
        <v>1</v>
      </c>
      <c r="C26" s="245" t="s">
        <v>119</v>
      </c>
      <c r="D26" s="246" t="s">
        <v>67</v>
      </c>
      <c r="E26" s="246">
        <v>10</v>
      </c>
      <c r="F26" s="247" t="s">
        <v>28</v>
      </c>
      <c r="G26" s="248">
        <v>1500</v>
      </c>
      <c r="H26" s="249">
        <f>E26*G26</f>
        <v>15000</v>
      </c>
      <c r="I26" s="248">
        <v>2500</v>
      </c>
      <c r="J26" s="248">
        <f>I26*E26</f>
        <v>25000</v>
      </c>
      <c r="K26" s="248">
        <v>3200</v>
      </c>
      <c r="L26" s="249">
        <f>K26*E26</f>
        <v>32000</v>
      </c>
      <c r="M26" s="248">
        <f>(G26+I26+K26)/3</f>
        <v>2400</v>
      </c>
      <c r="N26" s="250">
        <f>(H26+J26+L26)/3</f>
        <v>24000</v>
      </c>
    </row>
    <row r="27" spans="2:14" s="168" customFormat="1" ht="24.75" customHeight="1">
      <c r="B27" s="251"/>
      <c r="C27" s="252"/>
      <c r="D27" s="252"/>
      <c r="E27" s="252"/>
      <c r="F27" s="252"/>
      <c r="G27" s="253" t="s">
        <v>84</v>
      </c>
      <c r="H27" s="254"/>
      <c r="I27" s="234" t="s">
        <v>83</v>
      </c>
      <c r="J27" s="234"/>
      <c r="K27" s="255" t="s">
        <v>87</v>
      </c>
      <c r="L27" s="253"/>
      <c r="M27" s="256"/>
      <c r="N27" s="257"/>
    </row>
    <row r="28" spans="2:14" s="168" customFormat="1" ht="33.75" customHeight="1">
      <c r="B28" s="251"/>
      <c r="C28" s="252"/>
      <c r="D28" s="252"/>
      <c r="E28" s="252"/>
      <c r="F28" s="252"/>
      <c r="G28" s="258" t="s">
        <v>85</v>
      </c>
      <c r="H28" s="239"/>
      <c r="I28" s="239" t="s">
        <v>86</v>
      </c>
      <c r="J28" s="239"/>
      <c r="K28" s="239" t="s">
        <v>88</v>
      </c>
      <c r="L28" s="239"/>
      <c r="M28" s="259"/>
      <c r="N28" s="260"/>
    </row>
    <row r="29" spans="2:14" s="168" customFormat="1" ht="38.25" thickBot="1">
      <c r="B29" s="261">
        <v>2</v>
      </c>
      <c r="C29" s="262" t="s">
        <v>116</v>
      </c>
      <c r="D29" s="263" t="s">
        <v>68</v>
      </c>
      <c r="E29" s="188">
        <v>12</v>
      </c>
      <c r="F29" s="264" t="s">
        <v>28</v>
      </c>
      <c r="G29" s="265">
        <v>220</v>
      </c>
      <c r="H29" s="266">
        <f>E29*G29</f>
        <v>2640</v>
      </c>
      <c r="I29" s="265">
        <v>250</v>
      </c>
      <c r="J29" s="266">
        <f>I29*E29</f>
        <v>3000</v>
      </c>
      <c r="K29" s="265">
        <v>270</v>
      </c>
      <c r="L29" s="266">
        <f>K29*E29</f>
        <v>3240</v>
      </c>
      <c r="M29" s="265">
        <f>(G29+I29+K29)/3</f>
        <v>246.66666666666666</v>
      </c>
      <c r="N29" s="267">
        <f>(H29+J29+L29)/3</f>
        <v>2960</v>
      </c>
    </row>
    <row r="30" spans="2:14" s="168" customFormat="1" ht="33.75" customHeight="1" thickTop="1" thickBot="1">
      <c r="B30" s="268"/>
      <c r="C30" s="269"/>
      <c r="D30" s="270"/>
      <c r="E30" s="271">
        <f>SUM(E26:E29)</f>
        <v>22</v>
      </c>
      <c r="F30" s="272"/>
      <c r="G30" s="273"/>
      <c r="H30" s="274">
        <f>SUM(H26:H29)</f>
        <v>17640</v>
      </c>
      <c r="I30" s="275"/>
      <c r="J30" s="274">
        <f>SUM(J26:J29)</f>
        <v>28000</v>
      </c>
      <c r="K30" s="275"/>
      <c r="L30" s="274">
        <f>SUM(L26:L29)</f>
        <v>35240</v>
      </c>
      <c r="M30" s="276">
        <f>SUM(M26:M29)</f>
        <v>2646.6666666666665</v>
      </c>
      <c r="N30" s="277">
        <f>SUM(N26:N29)</f>
        <v>26960</v>
      </c>
    </row>
    <row r="31" spans="2:14" s="168" customFormat="1" ht="37.5" customHeight="1">
      <c r="C31" s="210"/>
      <c r="D31" s="210"/>
      <c r="E31" s="210"/>
      <c r="F31" s="210"/>
      <c r="G31" s="226"/>
      <c r="H31" s="226"/>
      <c r="I31" s="227"/>
      <c r="J31" s="227"/>
      <c r="K31" s="227"/>
      <c r="L31" s="227"/>
      <c r="M31" s="228"/>
      <c r="N31" s="228"/>
    </row>
    <row r="32" spans="2:14" s="168" customFormat="1" ht="29.25" customHeight="1">
      <c r="C32" s="278"/>
      <c r="D32" s="278"/>
      <c r="E32" s="278"/>
      <c r="F32" s="278"/>
      <c r="G32" s="226"/>
      <c r="H32" s="226"/>
      <c r="I32" s="226"/>
      <c r="J32" s="227"/>
      <c r="K32" s="227"/>
      <c r="L32" s="227"/>
      <c r="M32" s="227"/>
      <c r="N32" s="227"/>
    </row>
    <row r="33" spans="3:14" s="168" customFormat="1" ht="29.25" customHeight="1">
      <c r="C33" s="278"/>
      <c r="D33" s="278"/>
      <c r="E33" s="278"/>
      <c r="F33" s="278"/>
      <c r="G33" s="226"/>
      <c r="H33" s="226"/>
      <c r="I33" s="226"/>
      <c r="J33" s="227"/>
      <c r="K33" s="227"/>
      <c r="L33" s="227"/>
      <c r="M33" s="227"/>
      <c r="N33" s="227"/>
    </row>
    <row r="34" spans="3:14" s="168" customFormat="1" ht="27.75" customHeight="1">
      <c r="C34" s="279"/>
      <c r="D34" s="279"/>
      <c r="E34" s="279"/>
      <c r="F34" s="279"/>
      <c r="G34" s="226"/>
      <c r="H34" s="226"/>
      <c r="I34" s="226"/>
      <c r="J34" s="227"/>
      <c r="K34" s="227"/>
      <c r="L34" s="227"/>
      <c r="M34" s="227"/>
      <c r="N34" s="227"/>
    </row>
    <row r="35" spans="3:14" s="168" customFormat="1" ht="15" customHeight="1">
      <c r="C35" s="280"/>
      <c r="D35" s="280"/>
      <c r="E35" s="280"/>
      <c r="F35" s="280"/>
      <c r="G35" s="281"/>
      <c r="H35" s="281"/>
      <c r="I35" s="281"/>
      <c r="J35" s="281"/>
      <c r="K35" s="281"/>
      <c r="L35" s="281"/>
      <c r="M35" s="281"/>
      <c r="N35" s="281"/>
    </row>
    <row r="36" spans="3:14" s="168" customFormat="1" ht="42" customHeight="1"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3:14" s="168" customFormat="1">
      <c r="C37" s="280"/>
      <c r="D37" s="280"/>
      <c r="E37" s="280"/>
      <c r="F37" s="280"/>
      <c r="G37" s="281"/>
      <c r="H37" s="281"/>
      <c r="I37" s="281"/>
      <c r="J37" s="281"/>
      <c r="K37" s="281"/>
      <c r="L37" s="281"/>
      <c r="M37" s="281"/>
      <c r="N37" s="281"/>
    </row>
    <row r="38" spans="3:14" s="168" customFormat="1">
      <c r="C38" s="280"/>
      <c r="D38" s="280"/>
      <c r="E38" s="280"/>
      <c r="F38" s="280"/>
      <c r="G38" s="281"/>
      <c r="H38" s="281"/>
      <c r="I38" s="281"/>
      <c r="J38" s="281"/>
      <c r="K38" s="281"/>
      <c r="L38" s="281"/>
      <c r="M38" s="281"/>
      <c r="N38" s="281"/>
    </row>
    <row r="39" spans="3:14" s="168" customFormat="1">
      <c r="C39" s="280"/>
      <c r="D39" s="280"/>
      <c r="E39" s="280"/>
      <c r="F39" s="280"/>
      <c r="G39" s="281"/>
      <c r="H39" s="281"/>
      <c r="I39" s="281"/>
      <c r="J39" s="281"/>
      <c r="K39" s="281"/>
      <c r="L39" s="281"/>
      <c r="M39" s="281"/>
      <c r="N39" s="281"/>
    </row>
    <row r="40" spans="3:14" s="168" customFormat="1">
      <c r="C40" s="280"/>
      <c r="D40" s="280"/>
      <c r="E40" s="280"/>
      <c r="F40" s="280"/>
      <c r="G40" s="281"/>
      <c r="H40" s="281"/>
      <c r="I40" s="281"/>
      <c r="J40" s="281"/>
      <c r="K40" s="281"/>
      <c r="L40" s="281"/>
      <c r="M40" s="281"/>
      <c r="N40" s="281"/>
    </row>
    <row r="41" spans="3:14" s="168" customFormat="1">
      <c r="C41" s="280"/>
      <c r="D41" s="280"/>
      <c r="E41" s="280"/>
      <c r="F41" s="280"/>
      <c r="G41" s="281"/>
      <c r="H41" s="281"/>
      <c r="I41" s="281"/>
      <c r="J41" s="281"/>
      <c r="K41" s="281"/>
      <c r="L41" s="281"/>
      <c r="M41" s="281"/>
      <c r="N41" s="281"/>
    </row>
    <row r="42" spans="3:14" s="168" customFormat="1">
      <c r="C42" s="280"/>
      <c r="D42" s="280"/>
      <c r="E42" s="280"/>
      <c r="F42" s="280"/>
      <c r="G42" s="281"/>
      <c r="H42" s="281"/>
      <c r="I42" s="281"/>
      <c r="J42" s="281"/>
      <c r="K42" s="281"/>
      <c r="L42" s="281"/>
      <c r="M42" s="281"/>
      <c r="N42" s="281"/>
    </row>
    <row r="43" spans="3:14" s="168" customFormat="1">
      <c r="C43" s="280"/>
      <c r="D43" s="280"/>
      <c r="E43" s="280"/>
      <c r="F43" s="280"/>
      <c r="G43" s="281"/>
      <c r="H43" s="281"/>
      <c r="I43" s="281"/>
      <c r="J43" s="281"/>
      <c r="K43" s="281"/>
      <c r="L43" s="281"/>
      <c r="M43" s="281"/>
      <c r="N43" s="281"/>
    </row>
    <row r="44" spans="3:14" s="168" customFormat="1">
      <c r="C44" s="280"/>
      <c r="D44" s="280"/>
      <c r="E44" s="280"/>
      <c r="F44" s="280"/>
      <c r="G44" s="281"/>
      <c r="H44" s="281"/>
      <c r="I44" s="281"/>
      <c r="J44" s="281"/>
      <c r="K44" s="281"/>
      <c r="L44" s="281"/>
      <c r="M44" s="281"/>
      <c r="N44" s="281"/>
    </row>
    <row r="45" spans="3:14" s="168" customFormat="1">
      <c r="C45" s="280"/>
      <c r="D45" s="280"/>
      <c r="E45" s="280"/>
      <c r="F45" s="280"/>
      <c r="G45" s="281"/>
      <c r="H45" s="281"/>
      <c r="I45" s="281"/>
      <c r="J45" s="281"/>
      <c r="K45" s="281"/>
      <c r="L45" s="281"/>
      <c r="M45" s="281"/>
      <c r="N45" s="281"/>
    </row>
    <row r="46" spans="3:14" s="168" customFormat="1">
      <c r="C46" s="280"/>
      <c r="D46" s="280"/>
      <c r="E46" s="280"/>
      <c r="F46" s="280"/>
      <c r="G46" s="281"/>
      <c r="H46" s="281"/>
      <c r="I46" s="281"/>
      <c r="J46" s="281"/>
      <c r="K46" s="281"/>
      <c r="L46" s="281"/>
      <c r="M46" s="281"/>
      <c r="N46" s="281"/>
    </row>
    <row r="47" spans="3:14" s="168" customFormat="1"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3"/>
      <c r="N47" s="283"/>
    </row>
    <row r="48" spans="3:14" s="168" customFormat="1">
      <c r="C48" s="284"/>
      <c r="D48" s="284"/>
      <c r="E48" s="285"/>
      <c r="F48" s="285"/>
      <c r="G48" s="285"/>
      <c r="H48" s="286"/>
      <c r="I48" s="286"/>
      <c r="J48" s="286"/>
      <c r="K48" s="286"/>
      <c r="L48" s="286"/>
      <c r="M48" s="287"/>
      <c r="N48" s="287"/>
    </row>
    <row r="49" spans="3:14" s="168" customFormat="1">
      <c r="C49" s="284"/>
      <c r="D49" s="284"/>
      <c r="E49" s="285"/>
      <c r="F49" s="285"/>
      <c r="G49" s="285"/>
      <c r="H49" s="286"/>
      <c r="I49" s="286"/>
      <c r="J49" s="286"/>
      <c r="K49" s="286"/>
      <c r="L49" s="286"/>
      <c r="M49" s="287"/>
      <c r="N49" s="287"/>
    </row>
    <row r="50" spans="3:14" s="168" customFormat="1">
      <c r="C50" s="284"/>
      <c r="D50" s="284"/>
      <c r="E50" s="286"/>
      <c r="F50" s="286"/>
      <c r="G50" s="286"/>
      <c r="H50" s="286"/>
      <c r="I50" s="286"/>
      <c r="J50" s="286"/>
      <c r="K50" s="286"/>
      <c r="L50" s="286"/>
      <c r="M50" s="287"/>
      <c r="N50" s="287"/>
    </row>
    <row r="51" spans="3:14" s="168" customFormat="1">
      <c r="C51" s="284"/>
      <c r="D51" s="284"/>
      <c r="E51" s="285"/>
      <c r="F51" s="285"/>
      <c r="G51" s="285"/>
      <c r="H51" s="286"/>
      <c r="I51" s="286"/>
      <c r="J51" s="286"/>
      <c r="K51" s="286"/>
      <c r="L51" s="286"/>
      <c r="M51" s="287"/>
      <c r="N51" s="287"/>
    </row>
    <row r="52" spans="3:14" s="168" customFormat="1">
      <c r="C52" s="284"/>
      <c r="D52" s="284"/>
      <c r="E52" s="285"/>
      <c r="F52" s="285"/>
      <c r="G52" s="285"/>
      <c r="H52" s="286"/>
      <c r="I52" s="286"/>
      <c r="J52" s="286"/>
      <c r="K52" s="286"/>
      <c r="L52" s="286"/>
      <c r="M52" s="287"/>
      <c r="N52" s="287"/>
    </row>
  </sheetData>
  <mergeCells count="50">
    <mergeCell ref="C47:L47"/>
    <mergeCell ref="G3:H3"/>
    <mergeCell ref="I3:J3"/>
    <mergeCell ref="K3:L3"/>
    <mergeCell ref="G4:H4"/>
    <mergeCell ref="K4:L4"/>
    <mergeCell ref="C10:N10"/>
    <mergeCell ref="B12:N12"/>
    <mergeCell ref="B13:F14"/>
    <mergeCell ref="G13:H13"/>
    <mergeCell ref="I13:J13"/>
    <mergeCell ref="K13:L13"/>
    <mergeCell ref="M13:N14"/>
    <mergeCell ref="G14:H14"/>
    <mergeCell ref="I14:J14"/>
    <mergeCell ref="K14:L14"/>
    <mergeCell ref="E48:G48"/>
    <mergeCell ref="H48:L52"/>
    <mergeCell ref="E49:G49"/>
    <mergeCell ref="E50:G50"/>
    <mergeCell ref="E51:G51"/>
    <mergeCell ref="E52:G52"/>
    <mergeCell ref="C36:N36"/>
    <mergeCell ref="G27:H27"/>
    <mergeCell ref="I27:J27"/>
    <mergeCell ref="K27:L27"/>
    <mergeCell ref="M27:N28"/>
    <mergeCell ref="G28:H28"/>
    <mergeCell ref="C31:F31"/>
    <mergeCell ref="C32:F32"/>
    <mergeCell ref="C33:F33"/>
    <mergeCell ref="M3:N4"/>
    <mergeCell ref="M23:N24"/>
    <mergeCell ref="G23:H23"/>
    <mergeCell ref="I23:J23"/>
    <mergeCell ref="K23:L23"/>
    <mergeCell ref="G24:H24"/>
    <mergeCell ref="I24:J24"/>
    <mergeCell ref="K24:L24"/>
    <mergeCell ref="I4:J4"/>
    <mergeCell ref="C9:F9"/>
    <mergeCell ref="I28:J28"/>
    <mergeCell ref="K28:L28"/>
    <mergeCell ref="B2:N2"/>
    <mergeCell ref="B3:F4"/>
    <mergeCell ref="B27:F28"/>
    <mergeCell ref="B23:F24"/>
    <mergeCell ref="B22:N22"/>
    <mergeCell ref="C19:F19"/>
    <mergeCell ref="C20:N20"/>
  </mergeCells>
  <pageMargins left="0.2" right="0.2" top="0.47244094488188981" bottom="0.51181102362204722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P35"/>
  <sheetViews>
    <sheetView showGridLines="0" zoomScale="80" zoomScaleNormal="80" workbookViewId="0">
      <selection activeCell="C17" sqref="C17:E17"/>
    </sheetView>
  </sheetViews>
  <sheetFormatPr defaultRowHeight="15"/>
  <cols>
    <col min="1" max="1" width="9.33203125" style="2"/>
    <col min="2" max="2" width="14.1640625" customWidth="1"/>
    <col min="3" max="3" width="54" style="2" customWidth="1"/>
    <col min="4" max="4" width="16.83203125" style="2" customWidth="1"/>
    <col min="5" max="5" width="19" style="2" customWidth="1"/>
    <col min="6" max="6" width="15" style="2" customWidth="1"/>
    <col min="7" max="9" width="19.1640625" style="2" customWidth="1"/>
    <col min="10" max="10" width="22" style="2" customWidth="1"/>
    <col min="11" max="14" width="19.1640625" style="2" customWidth="1"/>
    <col min="15" max="15" width="21.5" style="2" customWidth="1"/>
    <col min="16" max="16" width="23.1640625" style="2" customWidth="1"/>
    <col min="17" max="16384" width="9.33203125" style="2"/>
  </cols>
  <sheetData>
    <row r="1" spans="2:16" ht="15.75" thickBot="1"/>
    <row r="2" spans="2:16" ht="22.5" customHeight="1" thickBot="1">
      <c r="B2" s="98" t="s">
        <v>57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2:16" ht="29.25" customHeight="1">
      <c r="B3" s="101" t="s">
        <v>7</v>
      </c>
      <c r="C3" s="102"/>
      <c r="D3" s="102"/>
      <c r="E3" s="103"/>
      <c r="F3" s="109" t="s">
        <v>8</v>
      </c>
      <c r="G3" s="109"/>
      <c r="H3" s="109"/>
      <c r="I3" s="112" t="s">
        <v>10</v>
      </c>
      <c r="J3" s="112"/>
      <c r="K3" s="112"/>
      <c r="L3" s="70"/>
      <c r="M3" s="107" t="s">
        <v>12</v>
      </c>
      <c r="N3" s="107"/>
      <c r="O3" s="114" t="s">
        <v>1</v>
      </c>
      <c r="P3" s="115"/>
    </row>
    <row r="4" spans="2:16" ht="32.25" customHeight="1" thickBot="1">
      <c r="B4" s="104"/>
      <c r="C4" s="105"/>
      <c r="D4" s="105"/>
      <c r="E4" s="106"/>
      <c r="F4" s="110" t="s">
        <v>9</v>
      </c>
      <c r="G4" s="110"/>
      <c r="H4" s="111"/>
      <c r="I4" s="71"/>
      <c r="J4" s="72" t="s">
        <v>11</v>
      </c>
      <c r="K4" s="73"/>
      <c r="L4" s="111" t="s">
        <v>13</v>
      </c>
      <c r="M4" s="113"/>
      <c r="N4" s="113"/>
      <c r="O4" s="116"/>
      <c r="P4" s="117"/>
    </row>
    <row r="5" spans="2:16" ht="51.75" customHeight="1">
      <c r="B5" s="45" t="s">
        <v>89</v>
      </c>
      <c r="C5" s="45" t="s">
        <v>14</v>
      </c>
      <c r="D5" s="46" t="s">
        <v>71</v>
      </c>
      <c r="E5" s="47" t="s">
        <v>0</v>
      </c>
      <c r="F5" s="46" t="s">
        <v>72</v>
      </c>
      <c r="G5" s="46" t="s">
        <v>73</v>
      </c>
      <c r="H5" s="46" t="s">
        <v>74</v>
      </c>
      <c r="I5" s="46" t="s">
        <v>75</v>
      </c>
      <c r="J5" s="46" t="s">
        <v>73</v>
      </c>
      <c r="K5" s="46" t="s">
        <v>76</v>
      </c>
      <c r="L5" s="48" t="s">
        <v>75</v>
      </c>
      <c r="M5" s="49" t="s">
        <v>73</v>
      </c>
      <c r="N5" s="49" t="s">
        <v>77</v>
      </c>
      <c r="O5" s="50" t="s">
        <v>78</v>
      </c>
      <c r="P5" s="50" t="s">
        <v>77</v>
      </c>
    </row>
    <row r="6" spans="2:16" ht="18" customHeight="1">
      <c r="B6" s="77">
        <v>1</v>
      </c>
      <c r="C6" s="74" t="s">
        <v>18</v>
      </c>
      <c r="D6" s="26">
        <v>5</v>
      </c>
      <c r="E6" s="27" t="s">
        <v>0</v>
      </c>
      <c r="F6" s="27" t="s">
        <v>15</v>
      </c>
      <c r="G6" s="19">
        <v>3000</v>
      </c>
      <c r="H6" s="19">
        <f>G6*D6</f>
        <v>15000</v>
      </c>
      <c r="I6" s="28" t="s">
        <v>16</v>
      </c>
      <c r="J6" s="19">
        <v>3500</v>
      </c>
      <c r="K6" s="19">
        <f>J6*D6</f>
        <v>17500</v>
      </c>
      <c r="L6" s="28" t="s">
        <v>17</v>
      </c>
      <c r="M6" s="19">
        <v>5500</v>
      </c>
      <c r="N6" s="19">
        <f>M6*D6</f>
        <v>27500</v>
      </c>
      <c r="O6" s="68">
        <v>3000</v>
      </c>
      <c r="P6" s="68">
        <f>H6</f>
        <v>15000</v>
      </c>
    </row>
    <row r="7" spans="2:16" ht="18" customHeight="1">
      <c r="B7" s="77">
        <v>2</v>
      </c>
      <c r="C7" s="74" t="s">
        <v>27</v>
      </c>
      <c r="D7" s="26">
        <v>5</v>
      </c>
      <c r="E7" s="27" t="s">
        <v>28</v>
      </c>
      <c r="F7" s="27" t="s">
        <v>29</v>
      </c>
      <c r="G7" s="19">
        <v>800</v>
      </c>
      <c r="H7" s="19">
        <f>G7*D7</f>
        <v>4000</v>
      </c>
      <c r="I7" s="28" t="s">
        <v>29</v>
      </c>
      <c r="J7" s="19">
        <v>900</v>
      </c>
      <c r="K7" s="19">
        <f>J7*D7</f>
        <v>4500</v>
      </c>
      <c r="L7" s="28" t="s">
        <v>29</v>
      </c>
      <c r="M7" s="19">
        <v>1200</v>
      </c>
      <c r="N7" s="19">
        <f>M7*D7</f>
        <v>6000</v>
      </c>
      <c r="O7" s="68">
        <v>800</v>
      </c>
      <c r="P7" s="68">
        <f>D7*O7</f>
        <v>4000</v>
      </c>
    </row>
    <row r="8" spans="2:16">
      <c r="B8" s="77">
        <v>3</v>
      </c>
      <c r="C8" s="74" t="s">
        <v>24</v>
      </c>
      <c r="D8" s="26">
        <v>1</v>
      </c>
      <c r="E8" s="27" t="s">
        <v>0</v>
      </c>
      <c r="F8" s="27"/>
      <c r="G8" s="19">
        <v>700</v>
      </c>
      <c r="H8" s="19">
        <v>700</v>
      </c>
      <c r="I8" s="28" t="s">
        <v>25</v>
      </c>
      <c r="J8" s="19">
        <v>720</v>
      </c>
      <c r="K8" s="19">
        <v>720</v>
      </c>
      <c r="L8" s="28" t="s">
        <v>26</v>
      </c>
      <c r="M8" s="19">
        <v>715</v>
      </c>
      <c r="N8" s="19">
        <v>715</v>
      </c>
      <c r="O8" s="68">
        <v>700</v>
      </c>
      <c r="P8" s="68">
        <f t="shared" ref="P8:P10" si="0">D8*O8</f>
        <v>700</v>
      </c>
    </row>
    <row r="9" spans="2:16">
      <c r="B9" s="77">
        <v>4</v>
      </c>
      <c r="C9" s="75" t="s">
        <v>19</v>
      </c>
      <c r="D9" s="29">
        <v>2</v>
      </c>
      <c r="E9" s="27" t="s">
        <v>0</v>
      </c>
      <c r="F9" s="30"/>
      <c r="G9" s="31">
        <v>485.76</v>
      </c>
      <c r="H9" s="31">
        <f>D9*G9</f>
        <v>971.52</v>
      </c>
      <c r="I9" s="32" t="s">
        <v>20</v>
      </c>
      <c r="J9" s="31">
        <v>435</v>
      </c>
      <c r="K9" s="31">
        <f>D9*J9</f>
        <v>870</v>
      </c>
      <c r="L9" s="32"/>
      <c r="M9" s="31">
        <v>425</v>
      </c>
      <c r="N9" s="31">
        <f>M9*D9</f>
        <v>850</v>
      </c>
      <c r="O9" s="68">
        <v>425</v>
      </c>
      <c r="P9" s="68">
        <f t="shared" si="0"/>
        <v>850</v>
      </c>
    </row>
    <row r="10" spans="2:16">
      <c r="B10" s="77">
        <v>5</v>
      </c>
      <c r="C10" s="76" t="s">
        <v>21</v>
      </c>
      <c r="D10" s="33">
        <v>1</v>
      </c>
      <c r="E10" s="34" t="s">
        <v>0</v>
      </c>
      <c r="F10" s="33" t="s">
        <v>17</v>
      </c>
      <c r="G10" s="35">
        <v>4100</v>
      </c>
      <c r="H10" s="36">
        <f>D10*G10</f>
        <v>4100</v>
      </c>
      <c r="I10" s="37" t="s">
        <v>22</v>
      </c>
      <c r="J10" s="35">
        <v>4000</v>
      </c>
      <c r="K10" s="36">
        <f>D10*J10</f>
        <v>4000</v>
      </c>
      <c r="L10" s="37" t="s">
        <v>23</v>
      </c>
      <c r="M10" s="35">
        <v>3900</v>
      </c>
      <c r="N10" s="36">
        <f>M10*D10</f>
        <v>3900</v>
      </c>
      <c r="O10" s="69">
        <v>3900</v>
      </c>
      <c r="P10" s="68">
        <f t="shared" si="0"/>
        <v>3900</v>
      </c>
    </row>
    <row r="11" spans="2:16" ht="15.75" thickBot="1">
      <c r="B11" s="78"/>
      <c r="C11" s="79"/>
      <c r="D11" s="38">
        <f>SUM(D6:D10)</f>
        <v>14</v>
      </c>
      <c r="E11" s="39"/>
      <c r="F11" s="40"/>
      <c r="G11" s="41"/>
      <c r="H11" s="42">
        <f>SUM(H6:H10)</f>
        <v>24771.52</v>
      </c>
      <c r="I11" s="43"/>
      <c r="J11" s="41"/>
      <c r="K11" s="42">
        <f>SUM(K6:K10)</f>
        <v>27590</v>
      </c>
      <c r="L11" s="43"/>
      <c r="M11" s="41"/>
      <c r="N11" s="42">
        <f>SUM(N6:N10)</f>
        <v>38965</v>
      </c>
      <c r="O11" s="25"/>
      <c r="P11" s="44">
        <f>SUM(P6:P10)</f>
        <v>24450</v>
      </c>
    </row>
    <row r="12" spans="2:16" ht="33.75" customHeight="1">
      <c r="C12" s="93"/>
      <c r="D12" s="93"/>
      <c r="E12" s="93"/>
      <c r="F12" s="12"/>
      <c r="G12" s="8"/>
      <c r="H12" s="8"/>
      <c r="I12" s="8"/>
      <c r="J12" s="7"/>
      <c r="K12" s="7"/>
      <c r="L12" s="7"/>
      <c r="M12" s="7"/>
      <c r="N12" s="7"/>
      <c r="O12" s="18"/>
      <c r="P12" s="18"/>
    </row>
    <row r="13" spans="2:16" ht="23.25" customHeight="1">
      <c r="C13" s="92"/>
      <c r="D13" s="92"/>
      <c r="E13" s="92"/>
      <c r="F13" s="14"/>
      <c r="G13" s="93"/>
      <c r="H13" s="93"/>
      <c r="I13" s="12"/>
      <c r="J13" s="3"/>
      <c r="K13" s="3"/>
      <c r="L13" s="3"/>
      <c r="M13" s="3"/>
      <c r="N13" s="3"/>
      <c r="O13" s="3"/>
      <c r="P13" s="3"/>
    </row>
    <row r="14" spans="2:16" ht="21.75" customHeight="1">
      <c r="C14" s="92"/>
      <c r="D14" s="92"/>
      <c r="E14" s="92"/>
      <c r="F14" s="14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6" ht="21.75" customHeight="1">
      <c r="C15" s="21"/>
      <c r="D15" s="14"/>
      <c r="E15" s="14"/>
      <c r="F15" s="14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6">
      <c r="C16" s="6"/>
      <c r="D16" s="6"/>
      <c r="E16" s="6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3:16" ht="90" customHeight="1">
      <c r="C17" s="108"/>
      <c r="D17" s="108"/>
      <c r="E17" s="108"/>
      <c r="F17" s="13"/>
      <c r="G17" s="9"/>
      <c r="H17" s="9"/>
      <c r="I17" s="9"/>
      <c r="J17" s="9"/>
      <c r="K17" s="3"/>
      <c r="L17" s="3"/>
      <c r="M17" s="3"/>
      <c r="N17" s="3"/>
      <c r="O17" s="3"/>
      <c r="P17" s="3"/>
    </row>
    <row r="18" spans="3:16" ht="15" customHeight="1">
      <c r="C18" s="6"/>
      <c r="D18" s="6"/>
      <c r="E18" s="6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3:16">
      <c r="C19" s="6"/>
      <c r="D19" s="6"/>
      <c r="E19" s="6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3:16">
      <c r="C20" s="6"/>
      <c r="D20" s="6"/>
      <c r="E20" s="6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3:16">
      <c r="C21" s="6"/>
      <c r="D21" s="6"/>
      <c r="E21" s="6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3:16">
      <c r="C22" s="6"/>
      <c r="D22" s="6"/>
      <c r="E22" s="6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3:16">
      <c r="C23" s="6"/>
      <c r="D23" s="6"/>
      <c r="E23" s="6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3:16">
      <c r="C24" s="6"/>
      <c r="D24" s="6"/>
      <c r="E24" s="6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16">
      <c r="C25" s="6"/>
      <c r="D25" s="6"/>
      <c r="E25" s="6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3:16">
      <c r="C26" s="6"/>
      <c r="D26" s="6"/>
      <c r="E26" s="6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3:16">
      <c r="C27" s="6"/>
      <c r="D27" s="6"/>
      <c r="E27" s="6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3:16">
      <c r="C28" s="6"/>
      <c r="D28" s="6"/>
      <c r="E28" s="6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3:16">
      <c r="C29" s="6"/>
      <c r="D29" s="6"/>
      <c r="E29" s="6"/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3:16"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22"/>
      <c r="P30" s="15"/>
    </row>
    <row r="31" spans="3:16">
      <c r="C31" s="16"/>
      <c r="D31" s="95"/>
      <c r="E31" s="95"/>
      <c r="F31" s="95"/>
      <c r="G31" s="95"/>
      <c r="H31" s="96"/>
      <c r="I31" s="96"/>
      <c r="J31" s="96"/>
      <c r="K31" s="96"/>
      <c r="L31" s="96"/>
      <c r="M31" s="96"/>
      <c r="N31" s="96"/>
      <c r="O31" s="20"/>
      <c r="P31" s="17"/>
    </row>
    <row r="32" spans="3:16">
      <c r="C32" s="16"/>
      <c r="D32" s="95"/>
      <c r="E32" s="95"/>
      <c r="F32" s="95"/>
      <c r="G32" s="95"/>
      <c r="H32" s="96"/>
      <c r="I32" s="96"/>
      <c r="J32" s="96"/>
      <c r="K32" s="96"/>
      <c r="L32" s="96"/>
      <c r="M32" s="96"/>
      <c r="N32" s="96"/>
      <c r="O32" s="20"/>
      <c r="P32" s="17"/>
    </row>
    <row r="33" spans="3:16">
      <c r="C33" s="1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20"/>
      <c r="P33" s="17"/>
    </row>
    <row r="34" spans="3:16">
      <c r="C34" s="16"/>
      <c r="D34" s="95"/>
      <c r="E34" s="95"/>
      <c r="F34" s="95"/>
      <c r="G34" s="95"/>
      <c r="H34" s="96"/>
      <c r="I34" s="96"/>
      <c r="J34" s="96"/>
      <c r="K34" s="96"/>
      <c r="L34" s="96"/>
      <c r="M34" s="96"/>
      <c r="N34" s="96"/>
      <c r="O34" s="20"/>
      <c r="P34" s="17"/>
    </row>
    <row r="35" spans="3:16">
      <c r="C35" s="16"/>
      <c r="D35" s="95"/>
      <c r="E35" s="95"/>
      <c r="F35" s="95"/>
      <c r="G35" s="95"/>
      <c r="H35" s="96"/>
      <c r="I35" s="96"/>
      <c r="J35" s="96"/>
      <c r="K35" s="96"/>
      <c r="L35" s="96"/>
      <c r="M35" s="96"/>
      <c r="N35" s="96"/>
      <c r="O35" s="20"/>
      <c r="P35" s="17"/>
    </row>
  </sheetData>
  <mergeCells count="20">
    <mergeCell ref="F4:H4"/>
    <mergeCell ref="I3:K3"/>
    <mergeCell ref="L4:N4"/>
    <mergeCell ref="O3:P4"/>
    <mergeCell ref="B2:P2"/>
    <mergeCell ref="B3:E4"/>
    <mergeCell ref="D31:G31"/>
    <mergeCell ref="H31:N35"/>
    <mergeCell ref="D32:G32"/>
    <mergeCell ref="D33:G33"/>
    <mergeCell ref="D34:G34"/>
    <mergeCell ref="D35:G35"/>
    <mergeCell ref="C30:N30"/>
    <mergeCell ref="M3:N3"/>
    <mergeCell ref="C12:E12"/>
    <mergeCell ref="C13:E13"/>
    <mergeCell ref="G13:H13"/>
    <mergeCell ref="C14:E14"/>
    <mergeCell ref="C17:E17"/>
    <mergeCell ref="F3:H3"/>
  </mergeCells>
  <pageMargins left="0.2" right="0.2" top="0.47244094488188981" bottom="0.5118110236220472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MODELO PRODUTO</vt:lpstr>
      <vt:lpstr>MODELO FL.PGTO PESSOAL</vt:lpstr>
      <vt:lpstr>EXEMPLO SERVIÇOS</vt:lpstr>
      <vt:lpstr>EXEMPLO PRODUTO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vivianev</dc:creator>
  <cp:lastModifiedBy>marcelo.struminski</cp:lastModifiedBy>
  <cp:lastPrinted>2024-08-05T19:30:37Z</cp:lastPrinted>
  <dcterms:created xsi:type="dcterms:W3CDTF">2021-07-20T20:33:03Z</dcterms:created>
  <dcterms:modified xsi:type="dcterms:W3CDTF">2024-12-17T23:12:07Z</dcterms:modified>
</cp:coreProperties>
</file>